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List1!$B$1:$H$277</definedName>
  </definedNames>
  <calcPr calcId="145621"/>
</workbook>
</file>

<file path=xl/calcChain.xml><?xml version="1.0" encoding="utf-8"?>
<calcChain xmlns="http://schemas.openxmlformats.org/spreadsheetml/2006/main">
  <c r="G174" i="1" l="1"/>
  <c r="G170" i="1"/>
  <c r="G120" i="1"/>
  <c r="H108" i="1"/>
  <c r="G87" i="1"/>
  <c r="G83" i="1"/>
  <c r="H51" i="1"/>
  <c r="H3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4" i="1"/>
  <c r="H45" i="1"/>
  <c r="H46" i="1"/>
  <c r="H47" i="1"/>
  <c r="H49" i="1"/>
  <c r="H50" i="1"/>
  <c r="H52" i="1"/>
  <c r="H53" i="1"/>
  <c r="H55" i="1"/>
  <c r="H56" i="1"/>
  <c r="H57" i="1"/>
  <c r="H58" i="1"/>
  <c r="H59" i="1"/>
  <c r="H60" i="1"/>
  <c r="H62" i="1"/>
  <c r="H63" i="1"/>
  <c r="H64" i="1"/>
  <c r="H67" i="1"/>
  <c r="H74" i="1"/>
  <c r="H75" i="1"/>
  <c r="H76" i="1"/>
  <c r="H77" i="1"/>
  <c r="H78" i="1"/>
  <c r="H79" i="1"/>
  <c r="H80" i="1"/>
  <c r="H81" i="1"/>
  <c r="H82" i="1"/>
  <c r="H83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11" i="1"/>
  <c r="H112" i="1"/>
  <c r="H113" i="1"/>
  <c r="H114" i="1"/>
  <c r="H116" i="1"/>
  <c r="H117" i="1"/>
  <c r="H118" i="1"/>
  <c r="H119" i="1"/>
  <c r="H120" i="1"/>
  <c r="H121" i="1"/>
  <c r="H122" i="1"/>
  <c r="H124" i="1"/>
  <c r="H125" i="1"/>
  <c r="H126" i="1"/>
  <c r="H127" i="1"/>
  <c r="H128" i="1"/>
  <c r="H129" i="1"/>
  <c r="H130" i="1"/>
  <c r="H131" i="1"/>
  <c r="H133" i="1"/>
  <c r="H134" i="1"/>
  <c r="H135" i="1"/>
  <c r="H136" i="1"/>
  <c r="H137" i="1"/>
  <c r="H139" i="1"/>
  <c r="H140" i="1"/>
  <c r="H141" i="1"/>
  <c r="H142" i="1"/>
  <c r="H143" i="1"/>
  <c r="H145" i="1"/>
  <c r="H146" i="1"/>
  <c r="H147" i="1"/>
  <c r="H148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4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8" i="1"/>
  <c r="H219" i="1"/>
  <c r="H220" i="1"/>
  <c r="H221" i="1"/>
  <c r="H222" i="1"/>
  <c r="H223" i="1"/>
  <c r="H224" i="1"/>
  <c r="H225" i="1"/>
  <c r="H227" i="1"/>
  <c r="H228" i="1"/>
  <c r="H229" i="1"/>
  <c r="H230" i="1"/>
  <c r="H231" i="1"/>
  <c r="H232" i="1"/>
  <c r="H233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2" i="1"/>
  <c r="H264" i="1"/>
  <c r="H265" i="1"/>
  <c r="H266" i="1"/>
  <c r="H267" i="1"/>
  <c r="H268" i="1"/>
  <c r="H269" i="1"/>
  <c r="H270" i="1"/>
  <c r="H272" i="1"/>
  <c r="H273" i="1"/>
  <c r="H274" i="1"/>
  <c r="H275" i="1"/>
  <c r="H276" i="1"/>
  <c r="H6" i="1"/>
  <c r="G234" i="1" l="1"/>
  <c r="G195" i="1" l="1"/>
  <c r="H195" i="1" s="1"/>
  <c r="G226" i="1" l="1"/>
  <c r="H226" i="1" s="1"/>
  <c r="G217" i="1"/>
  <c r="H217" i="1" s="1"/>
  <c r="G184" i="1"/>
  <c r="H184" i="1" s="1"/>
  <c r="G165" i="1"/>
  <c r="H165" i="1" s="1"/>
  <c r="G156" i="1"/>
  <c r="H156" i="1" s="1"/>
  <c r="G149" i="1"/>
  <c r="H149" i="1" s="1"/>
  <c r="G144" i="1"/>
  <c r="H144" i="1" s="1"/>
  <c r="G138" i="1"/>
  <c r="G132" i="1"/>
  <c r="H132" i="1" s="1"/>
  <c r="G123" i="1"/>
  <c r="H123" i="1" s="1"/>
  <c r="G115" i="1" l="1"/>
  <c r="H115" i="1" s="1"/>
  <c r="G110" i="1"/>
  <c r="H110" i="1" s="1"/>
  <c r="G106" i="1"/>
  <c r="G97" i="1"/>
  <c r="G90" i="1"/>
  <c r="H90" i="1" s="1"/>
  <c r="G79" i="1"/>
  <c r="G73" i="1"/>
  <c r="G69" i="1"/>
  <c r="H73" i="1" l="1"/>
  <c r="G277" i="1"/>
  <c r="F271" i="1"/>
  <c r="F226" i="1"/>
  <c r="F217" i="1"/>
  <c r="F195" i="1"/>
  <c r="F184" i="1"/>
  <c r="F181" i="1"/>
  <c r="F174" i="1"/>
  <c r="F170" i="1"/>
  <c r="F165" i="1"/>
  <c r="F163" i="1"/>
  <c r="F156" i="1"/>
  <c r="F154" i="1"/>
  <c r="F149" i="1"/>
  <c r="F144" i="1"/>
  <c r="F138" i="1"/>
  <c r="H138" i="1" s="1"/>
  <c r="F132" i="1"/>
  <c r="F123" i="1"/>
  <c r="F120" i="1"/>
  <c r="F118" i="1"/>
  <c r="F115" i="1"/>
  <c r="F110" i="1"/>
  <c r="F106" i="1"/>
  <c r="H106" i="1" s="1"/>
  <c r="F102" i="1"/>
  <c r="F97" i="1"/>
  <c r="F90" i="1"/>
  <c r="F87" i="1"/>
  <c r="F83" i="1"/>
  <c r="F79" i="1"/>
  <c r="F77" i="1"/>
  <c r="F73" i="1"/>
  <c r="F69" i="1"/>
  <c r="H69" i="1" s="1"/>
  <c r="H271" i="1" l="1"/>
  <c r="F234" i="1"/>
  <c r="H234" i="1" s="1"/>
  <c r="E195" i="1"/>
  <c r="E181" i="1"/>
  <c r="E163" i="1"/>
  <c r="E118" i="1"/>
  <c r="E104" i="1"/>
  <c r="E102" i="1"/>
  <c r="E271" i="1"/>
  <c r="F277" i="1" l="1"/>
  <c r="F279" i="1" s="1"/>
  <c r="E69" i="1"/>
  <c r="H277" i="1" l="1"/>
  <c r="E174" i="1"/>
  <c r="E149" i="1" l="1"/>
  <c r="E234" i="1" l="1"/>
  <c r="E226" i="1"/>
  <c r="E217" i="1"/>
  <c r="E184" i="1"/>
  <c r="E170" i="1"/>
  <c r="E165" i="1"/>
  <c r="E156" i="1"/>
  <c r="E154" i="1"/>
  <c r="E147" i="1"/>
  <c r="E144" i="1"/>
  <c r="E138" i="1"/>
  <c r="E132" i="1"/>
  <c r="E123" i="1"/>
  <c r="E120" i="1"/>
  <c r="E115" i="1"/>
  <c r="E110" i="1"/>
  <c r="E106" i="1"/>
  <c r="E97" i="1"/>
  <c r="E90" i="1"/>
  <c r="E87" i="1"/>
  <c r="E83" i="1"/>
  <c r="E79" i="1"/>
  <c r="E77" i="1"/>
  <c r="E73" i="1"/>
  <c r="E277" i="1" l="1"/>
  <c r="E279" i="1" s="1"/>
</calcChain>
</file>

<file path=xl/sharedStrings.xml><?xml version="1.0" encoding="utf-8"?>
<sst xmlns="http://schemas.openxmlformats.org/spreadsheetml/2006/main" count="285" uniqueCount="190">
  <si>
    <t>.</t>
  </si>
  <si>
    <t>ÚZ</t>
  </si>
  <si>
    <t>paragraf</t>
  </si>
  <si>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</si>
  <si>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</si>
  <si>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</si>
  <si>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</si>
  <si>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</si>
  <si>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</si>
  <si>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</si>
  <si>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</si>
  <si>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</si>
  <si>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</si>
  <si>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</si>
  <si>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</si>
  <si>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</si>
  <si>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</si>
  <si>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</si>
  <si>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</si>
  <si>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>odvod z VHP</t>
  </si>
  <si>
    <t xml:space="preserve">Správní poplatky </t>
  </si>
  <si>
    <t>Daň z nemovitostí</t>
  </si>
  <si>
    <t>Ostatní příjmy celkem z toho</t>
  </si>
  <si>
    <t>Neinvestiční přijaté dotace ze SR obcím</t>
  </si>
  <si>
    <t xml:space="preserve">Neinvestiční přijaté dotace od obcí </t>
  </si>
  <si>
    <t>Neinvestiční dotace od kraje</t>
  </si>
  <si>
    <t>Ostatní investiční transfery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</si>
  <si>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</si>
  <si>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</si>
  <si>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</si>
  <si>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</si>
  <si>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</si>
  <si>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</si>
  <si>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</si>
  <si>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</si>
  <si>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</si>
  <si>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Bytové hospodářství - příjmy z pronájmu</t>
  </si>
  <si>
    <t>Nebytové hospodaření</t>
  </si>
  <si>
    <t>Veřejné osvětlení</t>
  </si>
  <si>
    <t>Pohřebnictví - příjmy ze služeb</t>
  </si>
  <si>
    <t>Komunál a územní rozvoj celkem z toho</t>
  </si>
  <si>
    <t>Příjmy z prodeje majetku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</si>
  <si>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</si>
  <si>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</si>
  <si>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</si>
  <si>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</si>
  <si>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</si>
  <si>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</si>
  <si>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</si>
  <si>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neidentifikovatelné příjmy</t>
  </si>
  <si>
    <t>Služby peněžních ústavů - kladné úroky</t>
  </si>
  <si>
    <t>Úroky u ČNB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</si>
  <si>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</si>
  <si>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</si>
  <si>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</si>
  <si>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</si>
  <si>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</si>
  <si>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</si>
  <si>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</si>
  <si>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</si>
  <si>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</si>
  <si>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</si>
  <si>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</si>
  <si>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</si>
  <si>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</si>
  <si>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</si>
  <si>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</si>
  <si>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</si>
  <si>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</si>
  <si>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</si>
  <si>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</si>
  <si>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</si>
  <si>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</si>
  <si>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</si>
  <si>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</si>
  <si>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</si>
  <si>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</si>
  <si>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</si>
  <si>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</si>
  <si>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</si>
  <si>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</si>
  <si>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</si>
  <si>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</si>
  <si>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</si>
  <si>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</si>
  <si>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</si>
  <si>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</si>
  <si>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</si>
  <si>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</si>
  <si>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</si>
  <si>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</si>
  <si>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</si>
  <si>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>kapitola ostatní zájmová činnost jiná</t>
  </si>
  <si>
    <t xml:space="preserve">kapitola bytové hospodářství  </t>
  </si>
  <si>
    <t>Poskytnuté neinvestiční příspěvky a náhrady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</si>
  <si>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</si>
  <si>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</si>
  <si>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</si>
  <si>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</si>
  <si>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</si>
  <si>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</si>
  <si>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</si>
  <si>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</si>
  <si>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</si>
  <si>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</si>
  <si>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</si>
  <si>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</si>
  <si>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</si>
  <si>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</si>
  <si>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</si>
  <si>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</si>
  <si>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</si>
  <si>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Ostaní ekologické záležitosti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</si>
  <si>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</si>
  <si>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</si>
  <si>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</si>
  <si>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</si>
  <si>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</si>
  <si>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</si>
  <si>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</si>
  <si>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</si>
  <si>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</si>
  <si>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</si>
  <si>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</si>
  <si>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</si>
  <si>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</si>
  <si>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</si>
  <si>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</si>
  <si>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</si>
  <si>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</si>
  <si>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školení a vzdělávání</t>
  </si>
  <si>
    <t xml:space="preserve">Zastupitelstva obcí   </t>
  </si>
  <si>
    <t xml:space="preserve">platy a odměny zastupitelů 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</si>
  <si>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</si>
  <si>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</si>
  <si>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</si>
  <si>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</si>
  <si>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</si>
  <si>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</si>
  <si>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</si>
  <si>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</si>
  <si>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</si>
  <si>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</si>
  <si>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</si>
  <si>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nákup ostatních služeb vč, SF(300 000)</t>
  </si>
  <si>
    <t>pohoštění a dary</t>
  </si>
  <si>
    <t>věcné dary</t>
  </si>
  <si>
    <t>dary obyvatelstvu</t>
  </si>
  <si>
    <t>ostatní neinvestiční dotace SO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</si>
  <si>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</si>
  <si>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</si>
  <si>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</si>
  <si>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</si>
  <si>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</si>
  <si>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Kapitola služby peněžních ústavů</t>
  </si>
  <si>
    <t>Platby daní a poplatků SR (daň z příjmu)</t>
  </si>
  <si>
    <t>Rozpočtové výdaje celkem</t>
  </si>
  <si>
    <t>Příjmy  v  Kč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</si>
  <si>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</si>
  <si>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</si>
  <si>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</si>
  <si>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</si>
  <si>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Dotace na ZŠ</t>
  </si>
  <si>
    <t>přijaté nekapitálové příspěvky</t>
  </si>
  <si>
    <t xml:space="preserve">Celkem příjmy obce </t>
  </si>
  <si>
    <t>Příjem z fondu reprodukce TS</t>
  </si>
  <si>
    <t>Pronájem ostatních nemovitostí a jejich částí</t>
  </si>
  <si>
    <t>Příjmy z pronájmu pozemků</t>
  </si>
  <si>
    <t>Příjmy z nájmů</t>
  </si>
  <si>
    <t>inestice</t>
  </si>
  <si>
    <t>Pojištění - přijaté pojistné náhrady</t>
  </si>
  <si>
    <t>Ostatní záležitosti předškolní výchovy</t>
  </si>
  <si>
    <t>Přijaté neinvestiční dary dobré sousedství</t>
  </si>
  <si>
    <t>Přijaté  dary - investiční</t>
  </si>
  <si>
    <t>přijaté investiční dary</t>
  </si>
  <si>
    <t>Příjmy z prodeje pozemků</t>
  </si>
  <si>
    <t>leasing</t>
  </si>
  <si>
    <t>adresná rezerva -odkup pozemků</t>
  </si>
  <si>
    <t>adresná rezerva energie ZŠ</t>
  </si>
  <si>
    <t>schválený  2015</t>
  </si>
  <si>
    <t>upravený 2015</t>
  </si>
  <si>
    <t>čerpání 2015</t>
  </si>
  <si>
    <t>Čerpání rozpočtu v roce 2015</t>
  </si>
  <si>
    <t>ostatní výdaje nesouv.s inv.nákupy</t>
  </si>
  <si>
    <t>úhrada sankcí jiným rozpočtům</t>
  </si>
  <si>
    <t>poskytnuté zálohy vl.pokl.(stav pokladny na konci měsíce)</t>
  </si>
  <si>
    <t>březen</t>
  </si>
  <si>
    <t>%</t>
  </si>
  <si>
    <t xml:space="preserve">Přijaté neinvestiční dary  </t>
  </si>
  <si>
    <t>nájemné - technická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</si>
</sst>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0" fillId="0" borderId="0" xfId="0" applyBorder="1"/>
    <xf numFmtId="0" fontId="4" fillId="0" borderId="0" xfId="0" applyFont="1" applyBorder="1"/>
    <xf numFmtId="0" fontId="0" fillId="3" borderId="0" xfId="0" applyFill="1" applyBorder="1"/>
    <xf numFmtId="0" fontId="4" fillId="3" borderId="0" xfId="0" applyFont="1" applyFill="1" applyBorder="1"/>
    <xf numFmtId="0" fontId="4" fillId="3" borderId="1" xfId="0" applyFont="1" applyFill="1" applyBorder="1"/>
    <xf numFmtId="43" fontId="0" fillId="0" borderId="1" xfId="1" applyFont="1" applyBorder="1"/>
    <xf numFmtId="0" fontId="2" fillId="3" borderId="1" xfId="0" applyFont="1" applyFill="1" applyBorder="1"/>
    <xf numFmtId="43" fontId="5" fillId="0" borderId="1" xfId="1" applyFont="1" applyBorder="1"/>
    <xf numFmtId="0" fontId="0" fillId="4" borderId="0" xfId="0" applyFill="1" applyBorder="1"/>
    <xf numFmtId="0" fontId="0" fillId="4" borderId="1" xfId="0" applyFill="1" applyBorder="1"/>
    <xf numFmtId="0" fontId="4" fillId="4" borderId="0" xfId="0" applyFont="1" applyFill="1"/>
    <xf numFmtId="0" fontId="0" fillId="4" borderId="0" xfId="0" applyFill="1"/>
    <xf numFmtId="0" fontId="0" fillId="5" borderId="1" xfId="0" applyFill="1" applyBorder="1"/>
    <xf numFmtId="0" fontId="4" fillId="5" borderId="1" xfId="0" applyFont="1" applyFill="1" applyBorder="1"/>
    <xf numFmtId="0" fontId="6" fillId="5" borderId="1" xfId="0" applyFont="1" applyFill="1" applyBorder="1"/>
    <xf numFmtId="0" fontId="4" fillId="4" borderId="1" xfId="0" applyFont="1" applyFill="1" applyBorder="1"/>
    <xf numFmtId="43" fontId="0" fillId="0" borderId="0" xfId="1" applyFont="1"/>
    <xf numFmtId="43" fontId="6" fillId="0" borderId="1" xfId="1" applyFont="1" applyBorder="1"/>
    <xf numFmtId="43" fontId="0" fillId="4" borderId="1" xfId="1" applyFont="1" applyFill="1" applyBorder="1"/>
    <xf numFmtId="43" fontId="6" fillId="5" borderId="1" xfId="1" applyFont="1" applyFill="1" applyBorder="1"/>
    <xf numFmtId="43" fontId="0" fillId="4" borderId="0" xfId="1" applyFont="1" applyFill="1"/>
    <xf numFmtId="43" fontId="0" fillId="0" borderId="1" xfId="1" applyFont="1" applyFill="1" applyBorder="1"/>
    <xf numFmtId="43" fontId="5" fillId="0" borderId="1" xfId="1" applyFont="1" applyFill="1" applyBorder="1"/>
    <xf numFmtId="0" fontId="0" fillId="0" borderId="0" xfId="0"/>
    <xf numFmtId="0" fontId="0" fillId="4" borderId="1" xfId="0" applyFill="1" applyBorder="1"/>
    <xf numFmtId="0" fontId="0" fillId="0" borderId="1" xfId="0" applyBorder="1"/>
    <xf numFmtId="0" fontId="6" fillId="0" borderId="1" xfId="0" applyFont="1" applyBorder="1"/>
    <xf numFmtId="0" fontId="0" fillId="0" borderId="1" xfId="0" applyBorder="1"/>
    <xf numFmtId="0" fontId="6" fillId="2" borderId="1" xfId="0" applyFont="1" applyFill="1" applyBorder="1"/>
    <xf numFmtId="43" fontId="6" fillId="0" borderId="0" xfId="1" applyFont="1"/>
    <xf numFmtId="0" fontId="6" fillId="4" borderId="1" xfId="0" applyFont="1" applyFill="1" applyBorder="1"/>
    <xf numFmtId="2" fontId="0" fillId="4" borderId="1" xfId="0" applyNumberFormat="1" applyFill="1" applyBorder="1"/>
    <xf numFmtId="2" fontId="6" fillId="5" borderId="1" xfId="0" applyNumberFormat="1" applyFont="1" applyFill="1" applyBorder="1"/>
    <xf numFmtId="0" fontId="2" fillId="4" borderId="1" xfId="0" applyFont="1" applyFill="1" applyBorder="1"/>
    <xf numFmtId="43" fontId="6" fillId="4" borderId="1" xfId="1" applyFont="1" applyFill="1" applyBorder="1"/>
    <xf numFmtId="2" fontId="6" fillId="4" borderId="1" xfId="0" applyNumberFormat="1" applyFont="1" applyFill="1" applyBorder="1"/>
    <xf numFmtId="43" fontId="1" fillId="4" borderId="1" xfId="1" applyFont="1" applyFill="1" applyBorder="1"/>
  </cellXfs>
  <cellStyles count="3">
    <cellStyle name="Čárka" xfId="1" builtinId="3"/>
    <cellStyle name="Čárka 2" xfId="2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6"/>
  <sheetViews>
    <sheetView tabSelected="1" topLeftCell="B52" zoomScaleNormal="100" workbookViewId="0">
      <selection activeCell="D67" sqref="D67"/>
    </sheetView>
  </sheetViews>
  <sheetFormatPr defaultRowHeight="15" x14ac:dyDescent="0.25"/>
  <cols>
    <col min="2" max="3" width="9.140625" style="3"/>
    <col min="4" max="4" width="52" customWidth="1"/>
    <col min="5" max="7" width="19.42578125" style="22" customWidth="1"/>
    <col min="8" max="8" width="9.140625" style="6" customWidth="1"/>
  </cols>
  <sheetData>
    <row r="1" spans="1:17" x14ac:dyDescent="0.25">
      <c r="A1" s="1" t="s">
        <v>0</v>
      </c>
      <c r="B1" s="2"/>
      <c r="C1" s="2"/>
      <c r="D1" s="2" t="s">
        <v>182</v>
      </c>
      <c r="G1" s="35" t="s">
        <v>186</v>
      </c>
      <c r="H1" s="14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1"/>
      <c r="B2" s="2"/>
      <c r="C2" s="2"/>
      <c r="D2" s="1" t="s">
        <v>157</v>
      </c>
      <c r="E2" s="11"/>
      <c r="F2" s="11"/>
      <c r="G2" s="11"/>
      <c r="H2" s="30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5">
      <c r="A3" s="1"/>
      <c r="B3" s="2"/>
      <c r="C3" s="2"/>
      <c r="D3" s="1"/>
      <c r="E3" s="23" t="s">
        <v>179</v>
      </c>
      <c r="F3" s="23" t="s">
        <v>180</v>
      </c>
      <c r="G3" s="23" t="s">
        <v>181</v>
      </c>
      <c r="H3" s="36" t="s">
        <v>187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5">
      <c r="A4" s="2" t="s">
        <v>1</v>
      </c>
      <c r="B4" s="2" t="s">
        <v>2</v>
      </c>
      <c r="C4" s="2" t="s">
        <v>3</v>
      </c>
      <c r="D4" s="2" t="s">
        <v>4</v>
      </c>
      <c r="E4" s="11"/>
      <c r="F4" s="11"/>
      <c r="G4" s="11"/>
      <c r="H4" s="30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1"/>
      <c r="B5" s="2">
        <v>0</v>
      </c>
      <c r="C5" s="2" t="s">
        <v>5</v>
      </c>
      <c r="D5" s="2" t="s">
        <v>6</v>
      </c>
      <c r="E5" s="11"/>
      <c r="F5" s="11"/>
      <c r="G5" s="11"/>
      <c r="H5" s="30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1"/>
      <c r="B6" s="2"/>
      <c r="C6" s="2">
        <v>1111</v>
      </c>
      <c r="D6" s="1" t="s">
        <v>7</v>
      </c>
      <c r="E6" s="11">
        <v>16900000</v>
      </c>
      <c r="F6" s="11">
        <v>16900000</v>
      </c>
      <c r="G6" s="11">
        <v>4210077.58</v>
      </c>
      <c r="H6" s="37">
        <f>G6/F6*100</f>
        <v>24.911701656804734</v>
      </c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"/>
      <c r="B7" s="2"/>
      <c r="C7" s="2">
        <v>1112</v>
      </c>
      <c r="D7" s="1" t="s">
        <v>8</v>
      </c>
      <c r="E7" s="11">
        <v>1750000</v>
      </c>
      <c r="F7" s="11">
        <v>1750000</v>
      </c>
      <c r="G7" s="11">
        <v>262483.49</v>
      </c>
      <c r="H7" s="37">
        <f t="shared" ref="H7:H69" si="0">G7/F7*100</f>
        <v>14.999056571428572</v>
      </c>
      <c r="I7" s="17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1"/>
      <c r="B8" s="2"/>
      <c r="C8" s="2">
        <v>1113</v>
      </c>
      <c r="D8" s="1" t="s">
        <v>9</v>
      </c>
      <c r="E8" s="11">
        <v>1900000</v>
      </c>
      <c r="F8" s="11">
        <v>1900000</v>
      </c>
      <c r="G8" s="11">
        <v>542493.72</v>
      </c>
      <c r="H8" s="37">
        <f t="shared" si="0"/>
        <v>28.552301052631577</v>
      </c>
      <c r="I8" s="17"/>
      <c r="J8" s="17"/>
      <c r="K8" s="17"/>
      <c r="L8" s="17"/>
      <c r="M8" s="17"/>
      <c r="N8" s="17"/>
      <c r="O8" s="17"/>
      <c r="P8" s="17"/>
      <c r="Q8" s="17"/>
    </row>
    <row r="9" spans="1:17" x14ac:dyDescent="0.25">
      <c r="A9" s="1"/>
      <c r="B9" s="2"/>
      <c r="C9" s="2">
        <v>1121</v>
      </c>
      <c r="D9" s="1" t="s">
        <v>10</v>
      </c>
      <c r="E9" s="11">
        <v>17200000</v>
      </c>
      <c r="F9" s="11">
        <v>17200000</v>
      </c>
      <c r="G9" s="11">
        <v>2429943.5699999998</v>
      </c>
      <c r="H9" s="37">
        <f t="shared" si="0"/>
        <v>14.127578895348837</v>
      </c>
      <c r="I9" s="17"/>
      <c r="J9" s="17"/>
      <c r="K9" s="17"/>
      <c r="L9" s="17"/>
      <c r="M9" s="17"/>
      <c r="N9" s="17"/>
      <c r="O9" s="17"/>
      <c r="P9" s="17"/>
      <c r="Q9" s="17"/>
    </row>
    <row r="10" spans="1:17" x14ac:dyDescent="0.25">
      <c r="A10" s="1"/>
      <c r="B10" s="2"/>
      <c r="C10" s="2">
        <v>1122</v>
      </c>
      <c r="D10" s="1" t="s">
        <v>11</v>
      </c>
      <c r="E10" s="11">
        <v>4100000</v>
      </c>
      <c r="F10" s="11">
        <v>4100000</v>
      </c>
      <c r="G10" s="11"/>
      <c r="H10" s="37">
        <f t="shared" si="0"/>
        <v>0</v>
      </c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1"/>
      <c r="B11" s="2"/>
      <c r="C11" s="2">
        <v>1211</v>
      </c>
      <c r="D11" s="1" t="s">
        <v>12</v>
      </c>
      <c r="E11" s="11">
        <v>37500000</v>
      </c>
      <c r="F11" s="11">
        <v>37500000</v>
      </c>
      <c r="G11" s="11">
        <v>8822837.8399999999</v>
      </c>
      <c r="H11" s="37">
        <f t="shared" si="0"/>
        <v>23.527567573333332</v>
      </c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1"/>
      <c r="B12" s="2"/>
      <c r="C12" s="2">
        <v>1334</v>
      </c>
      <c r="D12" s="1" t="s">
        <v>13</v>
      </c>
      <c r="E12" s="11">
        <v>10000</v>
      </c>
      <c r="F12" s="11">
        <v>10000</v>
      </c>
      <c r="G12" s="11">
        <v>5379</v>
      </c>
      <c r="H12" s="37">
        <f t="shared" si="0"/>
        <v>53.790000000000006</v>
      </c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1"/>
      <c r="B13" s="2"/>
      <c r="C13" s="2">
        <v>1340</v>
      </c>
      <c r="D13" s="1" t="s">
        <v>14</v>
      </c>
      <c r="E13" s="11">
        <v>3850000</v>
      </c>
      <c r="F13" s="11">
        <v>3850000</v>
      </c>
      <c r="G13" s="11">
        <v>1314453</v>
      </c>
      <c r="H13" s="37">
        <f t="shared" si="0"/>
        <v>34.141636363636366</v>
      </c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1"/>
      <c r="B14" s="2"/>
      <c r="C14" s="2">
        <v>1341</v>
      </c>
      <c r="D14" s="1" t="s">
        <v>15</v>
      </c>
      <c r="E14" s="11">
        <v>120000</v>
      </c>
      <c r="F14" s="11">
        <v>120000</v>
      </c>
      <c r="G14" s="11">
        <v>51266</v>
      </c>
      <c r="H14" s="37">
        <f t="shared" si="0"/>
        <v>42.721666666666671</v>
      </c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1"/>
      <c r="B15" s="2"/>
      <c r="C15" s="2">
        <v>1343</v>
      </c>
      <c r="D15" s="1" t="s">
        <v>16</v>
      </c>
      <c r="E15" s="11">
        <v>160000</v>
      </c>
      <c r="F15" s="11">
        <v>160000</v>
      </c>
      <c r="G15" s="11">
        <v>87830</v>
      </c>
      <c r="H15" s="37">
        <f t="shared" si="0"/>
        <v>54.893749999999997</v>
      </c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1"/>
      <c r="B16" s="2"/>
      <c r="C16" s="2">
        <v>1345</v>
      </c>
      <c r="D16" s="1" t="s">
        <v>17</v>
      </c>
      <c r="E16" s="11">
        <v>60000</v>
      </c>
      <c r="F16" s="11">
        <v>60000</v>
      </c>
      <c r="G16" s="11">
        <v>16204</v>
      </c>
      <c r="H16" s="37">
        <f t="shared" si="0"/>
        <v>27.006666666666668</v>
      </c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1"/>
      <c r="B17" s="2"/>
      <c r="C17" s="2">
        <v>1351</v>
      </c>
      <c r="D17" s="1" t="s">
        <v>18</v>
      </c>
      <c r="E17" s="11">
        <v>270000</v>
      </c>
      <c r="F17" s="11">
        <v>270000</v>
      </c>
      <c r="G17" s="11">
        <v>83332.320000000007</v>
      </c>
      <c r="H17" s="37">
        <f t="shared" si="0"/>
        <v>30.863822222222225</v>
      </c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1"/>
      <c r="B18" s="2"/>
      <c r="C18" s="2">
        <v>1355</v>
      </c>
      <c r="D18" s="1" t="s">
        <v>19</v>
      </c>
      <c r="E18" s="11">
        <v>1200000</v>
      </c>
      <c r="F18" s="11">
        <v>1200000</v>
      </c>
      <c r="G18" s="11">
        <v>316780.49</v>
      </c>
      <c r="H18" s="37">
        <f t="shared" si="0"/>
        <v>26.398374166666667</v>
      </c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1"/>
      <c r="B19" s="2"/>
      <c r="C19" s="2">
        <v>1361</v>
      </c>
      <c r="D19" s="1" t="s">
        <v>20</v>
      </c>
      <c r="E19" s="11">
        <v>340000</v>
      </c>
      <c r="F19" s="11">
        <v>340000</v>
      </c>
      <c r="G19" s="11">
        <v>80660</v>
      </c>
      <c r="H19" s="37">
        <f t="shared" si="0"/>
        <v>23.723529411764709</v>
      </c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1"/>
      <c r="B20" s="2"/>
      <c r="C20" s="2">
        <v>1511</v>
      </c>
      <c r="D20" s="1" t="s">
        <v>21</v>
      </c>
      <c r="E20" s="11">
        <v>2600000</v>
      </c>
      <c r="F20" s="11">
        <v>2600000</v>
      </c>
      <c r="G20" s="11">
        <v>56003.7</v>
      </c>
      <c r="H20" s="37">
        <f t="shared" si="0"/>
        <v>2.1539884615384612</v>
      </c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1"/>
      <c r="B21" s="2"/>
      <c r="C21" s="2"/>
      <c r="D21" s="2" t="s">
        <v>22</v>
      </c>
      <c r="E21" s="11"/>
      <c r="F21" s="11"/>
      <c r="G21" s="11"/>
      <c r="H21" s="3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15"/>
      <c r="B22" s="2"/>
      <c r="C22" s="2">
        <v>4112</v>
      </c>
      <c r="D22" s="1" t="s">
        <v>23</v>
      </c>
      <c r="E22" s="11">
        <v>6300000</v>
      </c>
      <c r="F22" s="11">
        <v>6159200</v>
      </c>
      <c r="G22" s="11">
        <v>1539801</v>
      </c>
      <c r="H22" s="37">
        <f t="shared" si="0"/>
        <v>25.000016235874789</v>
      </c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15"/>
      <c r="B23" s="2"/>
      <c r="C23" s="2">
        <v>4116</v>
      </c>
      <c r="D23" s="1" t="s">
        <v>23</v>
      </c>
      <c r="E23" s="11">
        <v>474000</v>
      </c>
      <c r="F23" s="11">
        <v>474000</v>
      </c>
      <c r="G23" s="11"/>
      <c r="H23" s="37">
        <f t="shared" si="0"/>
        <v>0</v>
      </c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15"/>
      <c r="B24" s="2"/>
      <c r="C24" s="2">
        <v>4121</v>
      </c>
      <c r="D24" s="1" t="s">
        <v>24</v>
      </c>
      <c r="E24" s="11">
        <v>500000</v>
      </c>
      <c r="F24" s="11">
        <v>500000</v>
      </c>
      <c r="G24" s="11">
        <v>41093</v>
      </c>
      <c r="H24" s="37">
        <f t="shared" si="0"/>
        <v>8.2186000000000003</v>
      </c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15"/>
      <c r="B25" s="2"/>
      <c r="C25" s="2">
        <v>4122</v>
      </c>
      <c r="D25" s="1" t="s">
        <v>25</v>
      </c>
      <c r="E25" s="11">
        <v>2300000</v>
      </c>
      <c r="F25" s="11">
        <v>2300000</v>
      </c>
      <c r="G25" s="11"/>
      <c r="H25" s="37">
        <f t="shared" si="0"/>
        <v>0</v>
      </c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5">
      <c r="A26" s="15"/>
      <c r="B26" s="2"/>
      <c r="C26" s="2">
        <v>4216</v>
      </c>
      <c r="D26" s="1" t="s">
        <v>26</v>
      </c>
      <c r="E26" s="11">
        <v>2500000</v>
      </c>
      <c r="F26" s="11">
        <v>2500000</v>
      </c>
      <c r="G26" s="11"/>
      <c r="H26" s="37">
        <f t="shared" si="0"/>
        <v>0</v>
      </c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15"/>
      <c r="B27" s="2">
        <v>2310</v>
      </c>
      <c r="C27" s="2">
        <v>2132</v>
      </c>
      <c r="D27" s="1" t="s">
        <v>27</v>
      </c>
      <c r="E27" s="13">
        <v>4850000</v>
      </c>
      <c r="F27" s="13">
        <v>4850000</v>
      </c>
      <c r="G27" s="13"/>
      <c r="H27" s="37">
        <f t="shared" si="0"/>
        <v>0</v>
      </c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A28" s="15"/>
      <c r="B28" s="2">
        <v>2321</v>
      </c>
      <c r="C28" s="2">
        <v>2132</v>
      </c>
      <c r="D28" s="1" t="s">
        <v>28</v>
      </c>
      <c r="E28" s="13">
        <v>2041192</v>
      </c>
      <c r="F28" s="13">
        <v>2041192</v>
      </c>
      <c r="G28" s="13">
        <v>411642</v>
      </c>
      <c r="H28" s="37">
        <f t="shared" si="0"/>
        <v>20.166745705450538</v>
      </c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A29" s="15"/>
      <c r="B29" s="2">
        <v>2329</v>
      </c>
      <c r="C29" s="2">
        <v>2132</v>
      </c>
      <c r="D29" s="1" t="s">
        <v>29</v>
      </c>
      <c r="E29" s="13">
        <v>336223</v>
      </c>
      <c r="F29" s="13">
        <v>336223</v>
      </c>
      <c r="G29" s="13">
        <v>67803.600000000006</v>
      </c>
      <c r="H29" s="37">
        <f t="shared" si="0"/>
        <v>20.166258703301086</v>
      </c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5">
      <c r="A30" s="15"/>
      <c r="B30" s="2">
        <v>3314</v>
      </c>
      <c r="C30" s="2">
        <v>2111</v>
      </c>
      <c r="D30" s="1" t="s">
        <v>30</v>
      </c>
      <c r="E30" s="11">
        <v>60000</v>
      </c>
      <c r="F30" s="11">
        <v>60000</v>
      </c>
      <c r="G30" s="11">
        <v>16355</v>
      </c>
      <c r="H30" s="37">
        <f t="shared" si="0"/>
        <v>27.258333333333333</v>
      </c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A31" s="15"/>
      <c r="B31" s="2"/>
      <c r="C31" s="2">
        <v>2119</v>
      </c>
      <c r="D31" s="1" t="s">
        <v>32</v>
      </c>
      <c r="E31" s="11">
        <v>20000</v>
      </c>
      <c r="F31" s="11">
        <v>20000</v>
      </c>
      <c r="G31" s="11">
        <v>5635</v>
      </c>
      <c r="H31" s="37">
        <f t="shared" si="0"/>
        <v>28.175000000000001</v>
      </c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5">
      <c r="A32" s="15"/>
      <c r="B32" s="2">
        <v>3322</v>
      </c>
      <c r="C32" s="2">
        <v>2111</v>
      </c>
      <c r="D32" s="1" t="s">
        <v>33</v>
      </c>
      <c r="E32" s="11">
        <v>25000</v>
      </c>
      <c r="F32" s="11">
        <v>25000</v>
      </c>
      <c r="G32" s="11">
        <v>700</v>
      </c>
      <c r="H32" s="37">
        <f t="shared" si="0"/>
        <v>2.8000000000000003</v>
      </c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5">
      <c r="A33" s="15"/>
      <c r="B33" s="2"/>
      <c r="C33" s="2">
        <v>2112</v>
      </c>
      <c r="D33" s="1" t="s">
        <v>34</v>
      </c>
      <c r="E33" s="11">
        <v>15000</v>
      </c>
      <c r="F33" s="11">
        <v>15000</v>
      </c>
      <c r="G33" s="11">
        <v>642</v>
      </c>
      <c r="H33" s="37">
        <f t="shared" si="0"/>
        <v>4.2799999999999994</v>
      </c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15"/>
      <c r="B34" s="2">
        <v>3349</v>
      </c>
      <c r="C34" s="2">
        <v>2111</v>
      </c>
      <c r="D34" s="1" t="s">
        <v>35</v>
      </c>
      <c r="E34" s="11">
        <v>370000</v>
      </c>
      <c r="F34" s="11">
        <v>370000</v>
      </c>
      <c r="G34" s="11">
        <v>117328.9</v>
      </c>
      <c r="H34" s="37">
        <f t="shared" si="0"/>
        <v>31.710513513513511</v>
      </c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15"/>
      <c r="B35" s="2">
        <v>3399</v>
      </c>
      <c r="C35" s="2">
        <v>3121</v>
      </c>
      <c r="D35" s="1" t="s">
        <v>173</v>
      </c>
      <c r="E35" s="11">
        <v>800000</v>
      </c>
      <c r="F35" s="11">
        <v>800000</v>
      </c>
      <c r="G35" s="11">
        <v>400000</v>
      </c>
      <c r="H35" s="37">
        <f t="shared" si="0"/>
        <v>50</v>
      </c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15"/>
      <c r="B36" s="2"/>
      <c r="C36" s="2">
        <v>2321</v>
      </c>
      <c r="D36" s="1" t="s">
        <v>172</v>
      </c>
      <c r="E36" s="11">
        <v>91500</v>
      </c>
      <c r="F36" s="11">
        <v>91500</v>
      </c>
      <c r="G36" s="11">
        <v>91500</v>
      </c>
      <c r="H36" s="37">
        <f t="shared" si="0"/>
        <v>100</v>
      </c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15"/>
      <c r="B37" s="2">
        <v>3612</v>
      </c>
      <c r="C37" s="2">
        <v>2132</v>
      </c>
      <c r="D37" s="1" t="s">
        <v>36</v>
      </c>
      <c r="E37" s="11">
        <v>4300000</v>
      </c>
      <c r="F37" s="11">
        <v>4300000</v>
      </c>
      <c r="G37" s="11">
        <v>983483</v>
      </c>
      <c r="H37" s="37">
        <f t="shared" si="0"/>
        <v>22.871697674418602</v>
      </c>
      <c r="I37" s="17"/>
      <c r="J37" s="17"/>
      <c r="K37" s="17"/>
      <c r="L37" s="17"/>
      <c r="M37" s="17"/>
      <c r="N37" s="17"/>
      <c r="O37" s="17"/>
      <c r="P37" s="17"/>
      <c r="Q37" s="17"/>
    </row>
    <row r="38" spans="1:17" s="29" customFormat="1" x14ac:dyDescent="0.25">
      <c r="A38" s="30"/>
      <c r="B38" s="2"/>
      <c r="C38" s="2"/>
      <c r="D38" s="33"/>
      <c r="E38" s="11"/>
      <c r="F38" s="11">
        <v>18875</v>
      </c>
      <c r="G38" s="11">
        <v>18875</v>
      </c>
      <c r="H38" s="37">
        <f t="shared" si="0"/>
        <v>100</v>
      </c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15"/>
      <c r="B39" s="2">
        <v>3613</v>
      </c>
      <c r="C39" s="2">
        <v>2132</v>
      </c>
      <c r="D39" s="1" t="s">
        <v>37</v>
      </c>
      <c r="E39" s="11">
        <v>400000</v>
      </c>
      <c r="F39" s="11">
        <v>400000</v>
      </c>
      <c r="G39" s="11">
        <v>269561.65999999997</v>
      </c>
      <c r="H39" s="37">
        <f t="shared" si="0"/>
        <v>67.39041499999999</v>
      </c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15"/>
      <c r="B40" s="2">
        <v>3631</v>
      </c>
      <c r="C40" s="2">
        <v>2111</v>
      </c>
      <c r="D40" s="1" t="s">
        <v>38</v>
      </c>
      <c r="E40" s="11">
        <v>90000</v>
      </c>
      <c r="F40" s="11">
        <v>90000</v>
      </c>
      <c r="G40" s="11">
        <v>50618.34</v>
      </c>
      <c r="H40" s="37">
        <f t="shared" si="0"/>
        <v>56.242599999999996</v>
      </c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A41" s="15"/>
      <c r="B41" s="2">
        <v>3632</v>
      </c>
      <c r="C41" s="2">
        <v>2111</v>
      </c>
      <c r="D41" s="1" t="s">
        <v>39</v>
      </c>
      <c r="E41" s="11">
        <v>95000</v>
      </c>
      <c r="F41" s="11">
        <v>95000</v>
      </c>
      <c r="G41" s="11">
        <v>60400</v>
      </c>
      <c r="H41" s="37">
        <f t="shared" si="0"/>
        <v>63.578947368421055</v>
      </c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15"/>
      <c r="B42" s="2"/>
      <c r="C42" s="2">
        <v>2132</v>
      </c>
      <c r="D42" s="1" t="s">
        <v>168</v>
      </c>
      <c r="E42" s="11">
        <v>10000</v>
      </c>
      <c r="F42" s="11">
        <v>10000</v>
      </c>
      <c r="G42" s="11">
        <v>4025</v>
      </c>
      <c r="H42" s="37">
        <f t="shared" si="0"/>
        <v>40.25</v>
      </c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15"/>
      <c r="B43" s="2">
        <v>3639</v>
      </c>
      <c r="C43" s="4"/>
      <c r="D43" s="2" t="s">
        <v>40</v>
      </c>
      <c r="E43" s="11"/>
      <c r="F43" s="11"/>
      <c r="G43" s="11"/>
      <c r="H43" s="3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15"/>
      <c r="B44" s="2"/>
      <c r="C44" s="2">
        <v>2119</v>
      </c>
      <c r="D44" s="1" t="s">
        <v>32</v>
      </c>
      <c r="E44" s="11">
        <v>300000</v>
      </c>
      <c r="F44" s="11">
        <v>300000</v>
      </c>
      <c r="G44" s="11">
        <v>9813.5</v>
      </c>
      <c r="H44" s="37">
        <f t="shared" si="0"/>
        <v>3.2711666666666668</v>
      </c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15"/>
      <c r="B45" s="2"/>
      <c r="C45" s="2">
        <v>2131</v>
      </c>
      <c r="D45" s="1" t="s">
        <v>167</v>
      </c>
      <c r="E45" s="11">
        <v>250000</v>
      </c>
      <c r="F45" s="11">
        <v>250000</v>
      </c>
      <c r="G45" s="11">
        <v>62220</v>
      </c>
      <c r="H45" s="37">
        <f t="shared" si="0"/>
        <v>24.887999999999998</v>
      </c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15"/>
      <c r="B46" s="2"/>
      <c r="C46" s="2">
        <v>2132</v>
      </c>
      <c r="D46" s="1" t="s">
        <v>166</v>
      </c>
      <c r="E46" s="11">
        <v>970000</v>
      </c>
      <c r="F46" s="11">
        <v>970000</v>
      </c>
      <c r="G46" s="11">
        <v>39033.33</v>
      </c>
      <c r="H46" s="37">
        <f t="shared" si="0"/>
        <v>4.0240546391752581</v>
      </c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15"/>
      <c r="B47" s="2"/>
      <c r="C47" s="2">
        <v>3111</v>
      </c>
      <c r="D47" s="1" t="s">
        <v>175</v>
      </c>
      <c r="E47" s="11">
        <v>24000</v>
      </c>
      <c r="F47" s="11">
        <v>24000</v>
      </c>
      <c r="G47" s="11">
        <v>6000</v>
      </c>
      <c r="H47" s="37">
        <f t="shared" si="0"/>
        <v>25</v>
      </c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15"/>
      <c r="B48" s="2"/>
      <c r="C48" s="2">
        <v>3113</v>
      </c>
      <c r="D48" s="1" t="s">
        <v>41</v>
      </c>
      <c r="E48" s="11"/>
      <c r="F48" s="11"/>
      <c r="G48" s="11"/>
      <c r="H48" s="3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15"/>
      <c r="B49" s="2"/>
      <c r="C49" s="2">
        <v>2122</v>
      </c>
      <c r="D49" s="1" t="s">
        <v>165</v>
      </c>
      <c r="E49" s="11">
        <v>1600000</v>
      </c>
      <c r="F49" s="11">
        <v>1600000</v>
      </c>
      <c r="G49" s="11"/>
      <c r="H49" s="37">
        <f t="shared" si="0"/>
        <v>0</v>
      </c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15"/>
      <c r="B50" s="2">
        <v>3722</v>
      </c>
      <c r="C50" s="2">
        <v>2111</v>
      </c>
      <c r="D50" s="1" t="s">
        <v>42</v>
      </c>
      <c r="E50" s="11">
        <v>1550000</v>
      </c>
      <c r="F50" s="11">
        <v>1550000</v>
      </c>
      <c r="G50" s="11">
        <v>330312.73</v>
      </c>
      <c r="H50" s="37">
        <f t="shared" si="0"/>
        <v>21.310498709677418</v>
      </c>
      <c r="I50" s="17"/>
      <c r="J50" s="17"/>
      <c r="K50" s="17"/>
      <c r="L50" s="17"/>
      <c r="M50" s="17"/>
      <c r="N50" s="17"/>
      <c r="O50" s="17"/>
      <c r="P50" s="17"/>
      <c r="Q50" s="17"/>
    </row>
    <row r="51" spans="1:17" s="29" customFormat="1" x14ac:dyDescent="0.25">
      <c r="A51" s="30"/>
      <c r="B51" s="2"/>
      <c r="C51" s="2">
        <v>2321</v>
      </c>
      <c r="D51" s="33" t="s">
        <v>188</v>
      </c>
      <c r="E51" s="11"/>
      <c r="F51" s="11">
        <v>20000</v>
      </c>
      <c r="G51" s="11">
        <v>20000</v>
      </c>
      <c r="H51" s="37">
        <f t="shared" si="0"/>
        <v>100</v>
      </c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15"/>
      <c r="B52" s="2">
        <v>4351</v>
      </c>
      <c r="C52" s="2">
        <v>2111</v>
      </c>
      <c r="D52" s="1" t="s">
        <v>43</v>
      </c>
      <c r="E52" s="11">
        <v>250000</v>
      </c>
      <c r="F52" s="11">
        <v>250000</v>
      </c>
      <c r="G52" s="11">
        <v>68610</v>
      </c>
      <c r="H52" s="37">
        <f t="shared" si="0"/>
        <v>27.444000000000003</v>
      </c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15"/>
      <c r="B53" s="2">
        <v>5311</v>
      </c>
      <c r="C53" s="2">
        <v>2212</v>
      </c>
      <c r="D53" s="1" t="s">
        <v>44</v>
      </c>
      <c r="E53" s="11">
        <v>30000</v>
      </c>
      <c r="F53" s="11">
        <v>30000</v>
      </c>
      <c r="G53" s="11"/>
      <c r="H53" s="37">
        <f t="shared" si="0"/>
        <v>0</v>
      </c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15"/>
      <c r="B54" s="2">
        <v>6171</v>
      </c>
      <c r="C54" s="2"/>
      <c r="D54" s="2" t="s">
        <v>45</v>
      </c>
      <c r="E54" s="11"/>
      <c r="F54" s="11"/>
      <c r="G54" s="11"/>
      <c r="H54" s="3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15"/>
      <c r="B55" s="2"/>
      <c r="C55" s="2">
        <v>2111</v>
      </c>
      <c r="D55" s="1" t="s">
        <v>46</v>
      </c>
      <c r="E55" s="11">
        <v>25000</v>
      </c>
      <c r="F55" s="11">
        <v>25000</v>
      </c>
      <c r="G55" s="11">
        <v>4858</v>
      </c>
      <c r="H55" s="37">
        <f t="shared" si="0"/>
        <v>19.431999999999999</v>
      </c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15"/>
      <c r="B56" s="2"/>
      <c r="C56" s="2">
        <v>2112</v>
      </c>
      <c r="D56" s="1" t="s">
        <v>31</v>
      </c>
      <c r="E56" s="11">
        <v>25000</v>
      </c>
      <c r="F56" s="11">
        <v>25000</v>
      </c>
      <c r="G56" s="11">
        <v>6814.98</v>
      </c>
      <c r="H56" s="37">
        <f t="shared" si="0"/>
        <v>27.259919999999997</v>
      </c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15"/>
      <c r="B57" s="2"/>
      <c r="C57" s="2">
        <v>2212</v>
      </c>
      <c r="D57" s="1" t="s">
        <v>47</v>
      </c>
      <c r="E57" s="11">
        <v>10000</v>
      </c>
      <c r="F57" s="11">
        <v>10000</v>
      </c>
      <c r="G57" s="11"/>
      <c r="H57" s="37">
        <f t="shared" si="0"/>
        <v>0</v>
      </c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15"/>
      <c r="B58" s="2"/>
      <c r="C58" s="2">
        <v>2133</v>
      </c>
      <c r="D58" s="1" t="s">
        <v>48</v>
      </c>
      <c r="E58" s="11">
        <v>65000</v>
      </c>
      <c r="F58" s="11">
        <v>65000</v>
      </c>
      <c r="G58" s="11">
        <v>6777</v>
      </c>
      <c r="H58" s="37">
        <f t="shared" si="0"/>
        <v>10.426153846153847</v>
      </c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15"/>
      <c r="B59" s="2"/>
      <c r="C59" s="2">
        <v>3121</v>
      </c>
      <c r="D59" s="1" t="s">
        <v>174</v>
      </c>
      <c r="E59" s="11">
        <v>979380</v>
      </c>
      <c r="F59" s="11">
        <v>979380</v>
      </c>
      <c r="G59" s="11"/>
      <c r="H59" s="37">
        <f t="shared" si="0"/>
        <v>0</v>
      </c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15"/>
      <c r="B60" s="2"/>
      <c r="C60" s="2">
        <v>2324</v>
      </c>
      <c r="D60" s="1" t="s">
        <v>163</v>
      </c>
      <c r="E60" s="11">
        <v>10000</v>
      </c>
      <c r="F60" s="11">
        <v>10000</v>
      </c>
      <c r="G60" s="11"/>
      <c r="H60" s="37">
        <f t="shared" si="0"/>
        <v>0</v>
      </c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15"/>
      <c r="B61" s="2"/>
      <c r="C61" s="2">
        <v>2328</v>
      </c>
      <c r="D61" s="1" t="s">
        <v>49</v>
      </c>
      <c r="E61" s="11">
        <v>0</v>
      </c>
      <c r="F61" s="11">
        <v>0</v>
      </c>
      <c r="G61" s="11">
        <v>700</v>
      </c>
      <c r="H61" s="3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15"/>
      <c r="B62" s="2">
        <v>6310</v>
      </c>
      <c r="C62" s="2">
        <v>2141</v>
      </c>
      <c r="D62" s="1" t="s">
        <v>50</v>
      </c>
      <c r="E62" s="11">
        <v>900000</v>
      </c>
      <c r="F62" s="11">
        <v>900000</v>
      </c>
      <c r="G62" s="11">
        <v>160565.13</v>
      </c>
      <c r="H62" s="37">
        <f t="shared" si="0"/>
        <v>17.84057</v>
      </c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15"/>
      <c r="B63" s="2"/>
      <c r="C63" s="2">
        <v>2324</v>
      </c>
      <c r="D63" s="1" t="s">
        <v>51</v>
      </c>
      <c r="E63" s="11">
        <v>500</v>
      </c>
      <c r="F63" s="11">
        <v>500</v>
      </c>
      <c r="G63" s="11"/>
      <c r="H63" s="37">
        <f t="shared" si="0"/>
        <v>0</v>
      </c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15"/>
      <c r="B64" s="2">
        <v>6320</v>
      </c>
      <c r="C64" s="2">
        <v>2322</v>
      </c>
      <c r="D64" s="1" t="s">
        <v>170</v>
      </c>
      <c r="E64" s="11">
        <v>10000</v>
      </c>
      <c r="F64" s="11">
        <v>10000</v>
      </c>
      <c r="G64" s="11">
        <v>14365</v>
      </c>
      <c r="H64" s="37">
        <f t="shared" si="0"/>
        <v>143.65</v>
      </c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15"/>
      <c r="B65" s="2">
        <v>6402</v>
      </c>
      <c r="C65" s="2">
        <v>2223</v>
      </c>
      <c r="D65" s="2" t="s">
        <v>52</v>
      </c>
      <c r="E65" s="11"/>
      <c r="F65" s="11"/>
      <c r="G65" s="11">
        <v>30307</v>
      </c>
      <c r="H65" s="3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15"/>
      <c r="B66" s="2"/>
      <c r="C66" s="2"/>
      <c r="D66" s="2" t="s">
        <v>53</v>
      </c>
      <c r="E66" s="11"/>
      <c r="F66" s="11"/>
      <c r="G66" s="11"/>
      <c r="H66" s="3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15"/>
      <c r="B67" s="2"/>
      <c r="C67" s="2">
        <v>8115</v>
      </c>
      <c r="D67" s="1" t="s">
        <v>54</v>
      </c>
      <c r="E67" s="11">
        <v>35376500</v>
      </c>
      <c r="F67" s="11">
        <v>35376500</v>
      </c>
      <c r="G67" s="11"/>
      <c r="H67" s="37">
        <f t="shared" si="0"/>
        <v>0</v>
      </c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15"/>
      <c r="B68" s="2"/>
      <c r="C68" s="2">
        <v>4211</v>
      </c>
      <c r="D68" s="1" t="s">
        <v>162</v>
      </c>
      <c r="E68" s="11"/>
      <c r="F68" s="11"/>
      <c r="G68" s="11"/>
      <c r="H68" s="3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15"/>
      <c r="B69" s="2"/>
      <c r="C69" s="2"/>
      <c r="D69" s="2" t="s">
        <v>164</v>
      </c>
      <c r="E69" s="23">
        <f>SUM(E6:E68)</f>
        <v>155913295</v>
      </c>
      <c r="F69" s="23">
        <f>SUM(F6:F68)</f>
        <v>155811370</v>
      </c>
      <c r="G69" s="23">
        <f>SUM(G6:G68)</f>
        <v>23119584.879999995</v>
      </c>
      <c r="H69" s="37">
        <f t="shared" si="0"/>
        <v>14.83818856095033</v>
      </c>
      <c r="I69" s="17"/>
      <c r="J69" s="17"/>
      <c r="K69" s="17"/>
      <c r="L69" s="17"/>
      <c r="M69" s="17"/>
      <c r="N69" s="17"/>
      <c r="O69" s="17"/>
      <c r="P69" s="17"/>
    </row>
    <row r="70" spans="1:17" x14ac:dyDescent="0.25">
      <c r="A70" s="15"/>
      <c r="B70" s="2"/>
      <c r="C70" s="2"/>
      <c r="D70" s="2"/>
      <c r="E70" s="11"/>
      <c r="F70" s="11"/>
      <c r="G70" s="11"/>
      <c r="H70" s="3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15"/>
      <c r="B71" s="2"/>
      <c r="C71" s="2"/>
      <c r="D71" s="2" t="s">
        <v>55</v>
      </c>
      <c r="E71" s="11"/>
      <c r="F71" s="11"/>
      <c r="G71" s="11"/>
      <c r="H71" s="3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15"/>
      <c r="B72" s="2"/>
      <c r="C72" s="2" t="s">
        <v>3</v>
      </c>
      <c r="D72" s="2" t="s">
        <v>4</v>
      </c>
      <c r="E72" s="11"/>
      <c r="F72" s="11"/>
      <c r="G72" s="11"/>
      <c r="H72" s="3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18"/>
      <c r="B73" s="5">
        <v>2212</v>
      </c>
      <c r="C73" s="5"/>
      <c r="D73" s="5" t="s">
        <v>56</v>
      </c>
      <c r="E73" s="25">
        <f>SUM(E74:E76)</f>
        <v>40910000</v>
      </c>
      <c r="F73" s="25">
        <f>SUM(F74:F76)</f>
        <v>40910000</v>
      </c>
      <c r="G73" s="25">
        <f>SUM(G74:G76)</f>
        <v>884551.07000000007</v>
      </c>
      <c r="H73" s="38">
        <f t="shared" ref="H73:H137" si="1">G73/F73*100</f>
        <v>2.1621879002688833</v>
      </c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15"/>
      <c r="B74" s="10"/>
      <c r="C74" s="10">
        <v>5154</v>
      </c>
      <c r="D74" s="12" t="s">
        <v>83</v>
      </c>
      <c r="E74" s="11">
        <v>10000</v>
      </c>
      <c r="F74" s="11">
        <v>10000</v>
      </c>
      <c r="G74" s="11">
        <v>-5577</v>
      </c>
      <c r="H74" s="37">
        <f t="shared" si="1"/>
        <v>-55.769999999999996</v>
      </c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15"/>
      <c r="B75" s="2"/>
      <c r="C75" s="2">
        <v>5171</v>
      </c>
      <c r="D75" s="1" t="s">
        <v>57</v>
      </c>
      <c r="E75" s="27">
        <v>2500000</v>
      </c>
      <c r="F75" s="27">
        <v>2500000</v>
      </c>
      <c r="G75" s="27">
        <v>743694.53</v>
      </c>
      <c r="H75" s="37">
        <f t="shared" si="1"/>
        <v>29.747781200000002</v>
      </c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15"/>
      <c r="B76" s="2"/>
      <c r="C76" s="2">
        <v>6121</v>
      </c>
      <c r="D76" s="1" t="s">
        <v>58</v>
      </c>
      <c r="E76" s="27">
        <v>38400000</v>
      </c>
      <c r="F76" s="27">
        <v>38400000</v>
      </c>
      <c r="G76" s="27">
        <v>146433.54</v>
      </c>
      <c r="H76" s="37">
        <f t="shared" si="1"/>
        <v>0.38133734375000006</v>
      </c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18"/>
      <c r="B77" s="5">
        <v>2221</v>
      </c>
      <c r="C77" s="5"/>
      <c r="D77" s="5" t="s">
        <v>59</v>
      </c>
      <c r="E77" s="25">
        <f>SUM(E78)</f>
        <v>2261000</v>
      </c>
      <c r="F77" s="25">
        <f>SUM(F78)</f>
        <v>2261000</v>
      </c>
      <c r="G77" s="25">
        <v>544395</v>
      </c>
      <c r="H77" s="38">
        <f t="shared" si="1"/>
        <v>24.077620521892968</v>
      </c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15"/>
      <c r="B78" s="2"/>
      <c r="C78" s="2">
        <v>5193</v>
      </c>
      <c r="D78" s="1" t="s">
        <v>60</v>
      </c>
      <c r="E78" s="11">
        <v>2261000</v>
      </c>
      <c r="F78" s="11">
        <v>2261000</v>
      </c>
      <c r="G78" s="11">
        <v>544395</v>
      </c>
      <c r="H78" s="37">
        <f t="shared" si="1"/>
        <v>24.077620521892968</v>
      </c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18"/>
      <c r="B79" s="5">
        <v>2310</v>
      </c>
      <c r="C79" s="5"/>
      <c r="D79" s="5" t="s">
        <v>61</v>
      </c>
      <c r="E79" s="25">
        <f>SUM(E80:E82)</f>
        <v>7130000</v>
      </c>
      <c r="F79" s="25">
        <f>SUM(F80:F82)</f>
        <v>7130000</v>
      </c>
      <c r="G79" s="25">
        <f>SUM(G80:G82)</f>
        <v>106876</v>
      </c>
      <c r="H79" s="38">
        <f t="shared" si="1"/>
        <v>1.498962131837307</v>
      </c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15"/>
      <c r="B80" s="2"/>
      <c r="C80" s="2">
        <v>5139</v>
      </c>
      <c r="D80" s="1" t="s">
        <v>63</v>
      </c>
      <c r="E80" s="11">
        <v>200000</v>
      </c>
      <c r="F80" s="11">
        <v>200000</v>
      </c>
      <c r="G80" s="11">
        <v>106876</v>
      </c>
      <c r="H80" s="37">
        <f t="shared" si="1"/>
        <v>53.437999999999995</v>
      </c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15"/>
      <c r="B81" s="2"/>
      <c r="C81" s="2">
        <v>5171</v>
      </c>
      <c r="D81" s="1" t="s">
        <v>57</v>
      </c>
      <c r="E81" s="11">
        <v>30000</v>
      </c>
      <c r="F81" s="11">
        <v>30000</v>
      </c>
      <c r="G81" s="11"/>
      <c r="H81" s="37">
        <f t="shared" si="1"/>
        <v>0</v>
      </c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15"/>
      <c r="B82" s="2"/>
      <c r="C82" s="2">
        <v>6121</v>
      </c>
      <c r="D82" s="1" t="s">
        <v>58</v>
      </c>
      <c r="E82" s="27">
        <v>6900000</v>
      </c>
      <c r="F82" s="27">
        <v>6900000</v>
      </c>
      <c r="G82" s="27"/>
      <c r="H82" s="37">
        <f t="shared" si="1"/>
        <v>0</v>
      </c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18"/>
      <c r="B83" s="5">
        <v>2321</v>
      </c>
      <c r="C83" s="5"/>
      <c r="D83" s="5" t="s">
        <v>64</v>
      </c>
      <c r="E83" s="25">
        <f>SUM(E85:E86)</f>
        <v>5290000</v>
      </c>
      <c r="F83" s="25">
        <f>SUM(F85:F86)</f>
        <v>5290000</v>
      </c>
      <c r="G83" s="25">
        <f>SUM(G84:G86)</f>
        <v>116521.66</v>
      </c>
      <c r="H83" s="38">
        <f t="shared" si="1"/>
        <v>2.2026778827977314</v>
      </c>
      <c r="I83" s="17"/>
      <c r="J83" s="17"/>
      <c r="K83" s="17"/>
      <c r="L83" s="17"/>
      <c r="M83" s="17"/>
      <c r="N83" s="17"/>
      <c r="O83" s="17"/>
      <c r="P83" s="17"/>
      <c r="Q83" s="17"/>
    </row>
    <row r="84" spans="1:17" s="17" customFormat="1" x14ac:dyDescent="0.25">
      <c r="A84" s="30"/>
      <c r="B84" s="21"/>
      <c r="C84" s="21">
        <v>5464</v>
      </c>
      <c r="D84" s="39" t="s">
        <v>189</v>
      </c>
      <c r="E84" s="40"/>
      <c r="F84" s="40"/>
      <c r="G84" s="42">
        <v>3455</v>
      </c>
      <c r="H84" s="41"/>
    </row>
    <row r="85" spans="1:17" x14ac:dyDescent="0.25">
      <c r="A85" s="15"/>
      <c r="B85" s="2"/>
      <c r="C85" s="2">
        <v>5169</v>
      </c>
      <c r="D85" s="1" t="s">
        <v>65</v>
      </c>
      <c r="E85" s="11">
        <v>540000</v>
      </c>
      <c r="F85" s="11">
        <v>540000</v>
      </c>
      <c r="G85" s="11">
        <v>113066.66</v>
      </c>
      <c r="H85" s="37">
        <f t="shared" si="1"/>
        <v>20.938270370370372</v>
      </c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15"/>
      <c r="B86" s="2"/>
      <c r="C86" s="2">
        <v>6121</v>
      </c>
      <c r="D86" s="1" t="s">
        <v>66</v>
      </c>
      <c r="E86" s="27">
        <v>4750000</v>
      </c>
      <c r="F86" s="27">
        <v>4750000</v>
      </c>
      <c r="G86" s="27"/>
      <c r="H86" s="37">
        <f t="shared" si="1"/>
        <v>0</v>
      </c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18"/>
      <c r="B87" s="5">
        <v>2329</v>
      </c>
      <c r="C87" s="5"/>
      <c r="D87" s="5" t="s">
        <v>67</v>
      </c>
      <c r="E87" s="25">
        <f>SUM(E88:E89)</f>
        <v>1250000</v>
      </c>
      <c r="F87" s="25">
        <f>SUM(F88:F89)</f>
        <v>1250000</v>
      </c>
      <c r="G87" s="25">
        <f>SUM(G88:G89)</f>
        <v>43944</v>
      </c>
      <c r="H87" s="38">
        <f t="shared" si="1"/>
        <v>3.5155199999999995</v>
      </c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15"/>
      <c r="B88" s="2"/>
      <c r="C88" s="2">
        <v>5169</v>
      </c>
      <c r="D88" s="1" t="s">
        <v>65</v>
      </c>
      <c r="E88" s="11">
        <v>250000</v>
      </c>
      <c r="F88" s="11">
        <v>250000</v>
      </c>
      <c r="G88" s="11">
        <v>43944</v>
      </c>
      <c r="H88" s="37">
        <f t="shared" si="1"/>
        <v>17.5776</v>
      </c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15"/>
      <c r="B89" s="2"/>
      <c r="C89" s="2">
        <v>6121</v>
      </c>
      <c r="D89" s="1" t="s">
        <v>58</v>
      </c>
      <c r="E89" s="27">
        <v>1000000</v>
      </c>
      <c r="F89" s="27">
        <v>1000000</v>
      </c>
      <c r="G89" s="27"/>
      <c r="H89" s="37">
        <f t="shared" si="1"/>
        <v>0</v>
      </c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18"/>
      <c r="B90" s="5">
        <v>3111</v>
      </c>
      <c r="C90" s="5"/>
      <c r="D90" s="5" t="s">
        <v>68</v>
      </c>
      <c r="E90" s="25">
        <f>SUM(E91:E96)</f>
        <v>4258000</v>
      </c>
      <c r="F90" s="25">
        <f>SUM(F91:F96)</f>
        <v>4258000</v>
      </c>
      <c r="G90" s="25">
        <f>SUM(G91:G96)</f>
        <v>965682</v>
      </c>
      <c r="H90" s="38">
        <f t="shared" si="1"/>
        <v>22.67923907937999</v>
      </c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15"/>
      <c r="B91" s="2"/>
      <c r="C91" s="2">
        <v>5331</v>
      </c>
      <c r="D91" s="1" t="s">
        <v>158</v>
      </c>
      <c r="E91" s="27">
        <v>1024000</v>
      </c>
      <c r="F91" s="27">
        <v>1024000</v>
      </c>
      <c r="G91" s="27">
        <v>256000</v>
      </c>
      <c r="H91" s="37">
        <f t="shared" si="1"/>
        <v>25</v>
      </c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15"/>
      <c r="B92" s="2"/>
      <c r="C92" s="2">
        <v>5331</v>
      </c>
      <c r="D92" s="1" t="s">
        <v>159</v>
      </c>
      <c r="E92" s="27">
        <v>1307000</v>
      </c>
      <c r="F92" s="27">
        <v>1307000</v>
      </c>
      <c r="G92" s="27">
        <v>326750</v>
      </c>
      <c r="H92" s="37">
        <f t="shared" si="1"/>
        <v>25</v>
      </c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15"/>
      <c r="B93" s="2"/>
      <c r="C93" s="2">
        <v>5331</v>
      </c>
      <c r="D93" s="1" t="s">
        <v>160</v>
      </c>
      <c r="E93" s="27">
        <v>1177000</v>
      </c>
      <c r="F93" s="27">
        <v>1177000</v>
      </c>
      <c r="G93" s="27">
        <v>294250</v>
      </c>
      <c r="H93" s="37">
        <f t="shared" si="1"/>
        <v>25</v>
      </c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15"/>
      <c r="B94" s="2"/>
      <c r="C94" s="2">
        <v>5154</v>
      </c>
      <c r="D94" s="1" t="s">
        <v>70</v>
      </c>
      <c r="E94" s="11">
        <v>130000</v>
      </c>
      <c r="F94" s="11">
        <v>130000</v>
      </c>
      <c r="G94" s="11">
        <v>-52431</v>
      </c>
      <c r="H94" s="37">
        <f t="shared" si="1"/>
        <v>-40.331538461538464</v>
      </c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15"/>
      <c r="B95" s="2"/>
      <c r="C95" s="2">
        <v>5164</v>
      </c>
      <c r="D95" s="1" t="s">
        <v>71</v>
      </c>
      <c r="E95" s="11">
        <v>370000</v>
      </c>
      <c r="F95" s="11">
        <v>370000</v>
      </c>
      <c r="G95" s="11">
        <v>141113</v>
      </c>
      <c r="H95" s="37">
        <f t="shared" si="1"/>
        <v>38.138648648648648</v>
      </c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15"/>
      <c r="B96" s="2"/>
      <c r="C96" s="2">
        <v>6121</v>
      </c>
      <c r="D96" s="1" t="s">
        <v>58</v>
      </c>
      <c r="E96" s="11">
        <v>250000</v>
      </c>
      <c r="F96" s="11">
        <v>250000</v>
      </c>
      <c r="G96" s="11"/>
      <c r="H96" s="37">
        <f t="shared" si="1"/>
        <v>0</v>
      </c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18"/>
      <c r="B97" s="5">
        <v>3113</v>
      </c>
      <c r="C97" s="5"/>
      <c r="D97" s="5" t="s">
        <v>72</v>
      </c>
      <c r="E97" s="25">
        <f>SUM(E98:E101)</f>
        <v>17917000</v>
      </c>
      <c r="F97" s="25">
        <f>SUM(F98:F101)</f>
        <v>17917000</v>
      </c>
      <c r="G97" s="25">
        <f>SUM(G98:G101)</f>
        <v>3168200</v>
      </c>
      <c r="H97" s="38">
        <f t="shared" si="1"/>
        <v>17.682647764692749</v>
      </c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15"/>
      <c r="B98" s="2"/>
      <c r="C98" s="2">
        <v>5136</v>
      </c>
      <c r="D98" s="1" t="s">
        <v>73</v>
      </c>
      <c r="E98" s="11">
        <v>25000</v>
      </c>
      <c r="F98" s="11">
        <v>25000</v>
      </c>
      <c r="G98" s="11"/>
      <c r="H98" s="37">
        <f t="shared" si="1"/>
        <v>0</v>
      </c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15"/>
      <c r="B99" s="2"/>
      <c r="C99" s="2">
        <v>5331</v>
      </c>
      <c r="D99" s="1" t="s">
        <v>69</v>
      </c>
      <c r="E99" s="11">
        <v>12092000</v>
      </c>
      <c r="F99" s="11">
        <v>12092000</v>
      </c>
      <c r="G99" s="11">
        <v>3023000</v>
      </c>
      <c r="H99" s="37">
        <f t="shared" si="1"/>
        <v>25</v>
      </c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15"/>
      <c r="B100" s="2"/>
      <c r="C100" s="2">
        <v>5336</v>
      </c>
      <c r="D100" s="1" t="s">
        <v>74</v>
      </c>
      <c r="E100" s="11">
        <v>2300000</v>
      </c>
      <c r="F100" s="11">
        <v>2300000</v>
      </c>
      <c r="G100" s="11"/>
      <c r="H100" s="37">
        <f t="shared" si="1"/>
        <v>0</v>
      </c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15"/>
      <c r="B101" s="2"/>
      <c r="C101" s="2">
        <v>6121</v>
      </c>
      <c r="D101" s="1" t="s">
        <v>58</v>
      </c>
      <c r="E101" s="27">
        <v>3500000</v>
      </c>
      <c r="F101" s="27">
        <v>3500000</v>
      </c>
      <c r="G101" s="27">
        <v>145200</v>
      </c>
      <c r="H101" s="37">
        <f t="shared" si="1"/>
        <v>4.1485714285714286</v>
      </c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15"/>
      <c r="B102" s="19">
        <v>3119</v>
      </c>
      <c r="C102" s="19"/>
      <c r="D102" s="20" t="s">
        <v>171</v>
      </c>
      <c r="E102" s="25">
        <f>SUM(E103)</f>
        <v>800000</v>
      </c>
      <c r="F102" s="25">
        <f>SUM(F103)</f>
        <v>800000</v>
      </c>
      <c r="G102" s="25">
        <v>478500</v>
      </c>
      <c r="H102" s="38">
        <f t="shared" si="1"/>
        <v>59.8125</v>
      </c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15"/>
      <c r="B103" s="2"/>
      <c r="C103" s="2">
        <v>5192</v>
      </c>
      <c r="D103" s="1" t="s">
        <v>94</v>
      </c>
      <c r="E103" s="27">
        <v>800000</v>
      </c>
      <c r="F103" s="27">
        <v>800000</v>
      </c>
      <c r="G103" s="27">
        <v>478500</v>
      </c>
      <c r="H103" s="37">
        <f t="shared" si="1"/>
        <v>59.8125</v>
      </c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18"/>
      <c r="B104" s="5">
        <v>3231</v>
      </c>
      <c r="C104" s="5"/>
      <c r="D104" s="5" t="s">
        <v>75</v>
      </c>
      <c r="E104" s="25">
        <f>SUM(E105)</f>
        <v>520000</v>
      </c>
      <c r="F104" s="25">
        <v>546000</v>
      </c>
      <c r="G104" s="25">
        <v>156000</v>
      </c>
      <c r="H104" s="38">
        <f t="shared" si="1"/>
        <v>28.571428571428569</v>
      </c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15"/>
      <c r="B105" s="2"/>
      <c r="C105" s="2">
        <v>5331</v>
      </c>
      <c r="D105" s="1" t="s">
        <v>69</v>
      </c>
      <c r="E105" s="11">
        <v>520000</v>
      </c>
      <c r="F105" s="11">
        <v>546000</v>
      </c>
      <c r="G105" s="11">
        <v>156000</v>
      </c>
      <c r="H105" s="37">
        <f t="shared" si="1"/>
        <v>28.571428571428569</v>
      </c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18"/>
      <c r="B106" s="5">
        <v>3314</v>
      </c>
      <c r="C106" s="5"/>
      <c r="D106" s="5" t="s">
        <v>76</v>
      </c>
      <c r="E106" s="25">
        <f>SUM(E107:E109)</f>
        <v>155000</v>
      </c>
      <c r="F106" s="25">
        <f>SUM(F107:F109)</f>
        <v>164000</v>
      </c>
      <c r="G106" s="25">
        <f>SUM(G107:G109)</f>
        <v>38454.6</v>
      </c>
      <c r="H106" s="38">
        <f t="shared" si="1"/>
        <v>23.447926829268294</v>
      </c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15"/>
      <c r="B107" s="2"/>
      <c r="C107" s="2">
        <v>5136</v>
      </c>
      <c r="D107" s="1" t="s">
        <v>77</v>
      </c>
      <c r="E107" s="11">
        <v>155000</v>
      </c>
      <c r="F107" s="11">
        <v>155000</v>
      </c>
      <c r="G107" s="11">
        <v>36554.6</v>
      </c>
      <c r="H107" s="37">
        <f t="shared" si="1"/>
        <v>23.583612903225806</v>
      </c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29" customFormat="1" x14ac:dyDescent="0.25">
      <c r="A108" s="30"/>
      <c r="B108" s="2"/>
      <c r="C108" s="2">
        <v>5169</v>
      </c>
      <c r="D108" s="33" t="s">
        <v>65</v>
      </c>
      <c r="E108" s="11"/>
      <c r="F108" s="11">
        <v>9000</v>
      </c>
      <c r="G108" s="11">
        <v>400</v>
      </c>
      <c r="H108" s="37">
        <f t="shared" si="1"/>
        <v>4.4444444444444446</v>
      </c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15"/>
      <c r="B109" s="2"/>
      <c r="C109" s="2">
        <v>5181</v>
      </c>
      <c r="D109" s="1" t="s">
        <v>78</v>
      </c>
      <c r="E109" s="11">
        <v>0</v>
      </c>
      <c r="F109" s="11">
        <v>0</v>
      </c>
      <c r="G109" s="11">
        <v>1500</v>
      </c>
      <c r="H109" s="3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18"/>
      <c r="B110" s="5">
        <v>3322</v>
      </c>
      <c r="C110" s="5"/>
      <c r="D110" s="5" t="s">
        <v>79</v>
      </c>
      <c r="E110" s="25">
        <f>SUM(E111:E114)</f>
        <v>494000</v>
      </c>
      <c r="F110" s="25">
        <f>SUM(F111:F114)</f>
        <v>494000</v>
      </c>
      <c r="G110" s="25">
        <f>SUM(G111:G114)</f>
        <v>35</v>
      </c>
      <c r="H110" s="38">
        <f t="shared" si="1"/>
        <v>7.085020242914979E-3</v>
      </c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15"/>
      <c r="B111" s="2"/>
      <c r="C111" s="2">
        <v>5021</v>
      </c>
      <c r="D111" s="1" t="s">
        <v>80</v>
      </c>
      <c r="E111" s="11">
        <v>75000</v>
      </c>
      <c r="F111" s="11">
        <v>75000</v>
      </c>
      <c r="G111" s="11">
        <v>4100</v>
      </c>
      <c r="H111" s="37">
        <f t="shared" si="1"/>
        <v>5.4666666666666668</v>
      </c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15"/>
      <c r="B112" s="2"/>
      <c r="C112" s="2">
        <v>5154</v>
      </c>
      <c r="D112" s="1" t="s">
        <v>83</v>
      </c>
      <c r="E112" s="11">
        <v>9000</v>
      </c>
      <c r="F112" s="11">
        <v>9000</v>
      </c>
      <c r="G112" s="11">
        <v>-5880</v>
      </c>
      <c r="H112" s="37">
        <f t="shared" si="1"/>
        <v>-65.333333333333329</v>
      </c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15"/>
      <c r="B113" s="2"/>
      <c r="C113" s="2">
        <v>5169</v>
      </c>
      <c r="D113" s="1" t="s">
        <v>65</v>
      </c>
      <c r="E113" s="11">
        <v>220000</v>
      </c>
      <c r="F113" s="11">
        <v>220000</v>
      </c>
      <c r="G113" s="11">
        <v>1815</v>
      </c>
      <c r="H113" s="37">
        <f t="shared" si="1"/>
        <v>0.82500000000000007</v>
      </c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15"/>
      <c r="B114" s="2"/>
      <c r="C114" s="2">
        <v>5171</v>
      </c>
      <c r="D114" s="1" t="s">
        <v>57</v>
      </c>
      <c r="E114" s="27">
        <v>190000</v>
      </c>
      <c r="F114" s="27">
        <v>190000</v>
      </c>
      <c r="G114" s="27"/>
      <c r="H114" s="37">
        <f t="shared" si="1"/>
        <v>0</v>
      </c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18"/>
      <c r="B115" s="5">
        <v>3349</v>
      </c>
      <c r="C115" s="5"/>
      <c r="D115" s="5" t="s">
        <v>84</v>
      </c>
      <c r="E115" s="25">
        <f>SUM(E116:E117)</f>
        <v>530000</v>
      </c>
      <c r="F115" s="25">
        <f>SUM(F116:F117)</f>
        <v>530000</v>
      </c>
      <c r="G115" s="25">
        <f>SUM(G116:G117)</f>
        <v>108857</v>
      </c>
      <c r="H115" s="38">
        <f t="shared" si="1"/>
        <v>20.539056603773584</v>
      </c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15"/>
      <c r="B116" s="2"/>
      <c r="C116" s="2">
        <v>5021</v>
      </c>
      <c r="D116" s="1" t="s">
        <v>80</v>
      </c>
      <c r="E116" s="27">
        <v>200000</v>
      </c>
      <c r="F116" s="27">
        <v>200000</v>
      </c>
      <c r="G116" s="27">
        <v>28100</v>
      </c>
      <c r="H116" s="37">
        <f t="shared" si="1"/>
        <v>14.05</v>
      </c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15"/>
      <c r="B117" s="2"/>
      <c r="C117" s="2">
        <v>5169</v>
      </c>
      <c r="D117" s="1" t="s">
        <v>85</v>
      </c>
      <c r="E117" s="27">
        <v>330000</v>
      </c>
      <c r="F117" s="27">
        <v>330000</v>
      </c>
      <c r="G117" s="27">
        <v>80757</v>
      </c>
      <c r="H117" s="37">
        <f t="shared" si="1"/>
        <v>24.471818181818179</v>
      </c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18"/>
      <c r="B118" s="5">
        <v>3392</v>
      </c>
      <c r="C118" s="5"/>
      <c r="D118" s="5" t="s">
        <v>86</v>
      </c>
      <c r="E118" s="25">
        <f>SUM(E119)</f>
        <v>1500000</v>
      </c>
      <c r="F118" s="25">
        <f>SUM(F119)</f>
        <v>1500000</v>
      </c>
      <c r="G118" s="25">
        <v>19500</v>
      </c>
      <c r="H118" s="38">
        <f t="shared" si="1"/>
        <v>1.3</v>
      </c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15"/>
      <c r="B119" s="2"/>
      <c r="C119" s="2">
        <v>5229</v>
      </c>
      <c r="D119" s="1" t="s">
        <v>87</v>
      </c>
      <c r="E119" s="11">
        <v>1500000</v>
      </c>
      <c r="F119" s="11">
        <v>1500000</v>
      </c>
      <c r="G119" s="11">
        <v>19500</v>
      </c>
      <c r="H119" s="37">
        <f t="shared" si="1"/>
        <v>1.3</v>
      </c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18"/>
      <c r="B120" s="5">
        <v>3399</v>
      </c>
      <c r="C120" s="5"/>
      <c r="D120" s="5" t="s">
        <v>88</v>
      </c>
      <c r="E120" s="25">
        <f>SUM(E121:E122)</f>
        <v>430000</v>
      </c>
      <c r="F120" s="25">
        <f>SUM(F121:F122)</f>
        <v>430000</v>
      </c>
      <c r="G120" s="25">
        <f>SUM(G121:G122)</f>
        <v>6000</v>
      </c>
      <c r="H120" s="38">
        <f t="shared" si="1"/>
        <v>1.3953488372093024</v>
      </c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15"/>
      <c r="B121" s="2"/>
      <c r="C121" s="2">
        <v>5223</v>
      </c>
      <c r="D121" s="1" t="s">
        <v>89</v>
      </c>
      <c r="E121" s="11">
        <v>50000</v>
      </c>
      <c r="F121" s="11">
        <v>50000</v>
      </c>
      <c r="G121" s="11"/>
      <c r="H121" s="37">
        <f t="shared" si="1"/>
        <v>0</v>
      </c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15"/>
      <c r="B122" s="2"/>
      <c r="C122" s="2">
        <v>5169</v>
      </c>
      <c r="D122" s="1" t="s">
        <v>65</v>
      </c>
      <c r="E122" s="11">
        <v>380000</v>
      </c>
      <c r="F122" s="11">
        <v>380000</v>
      </c>
      <c r="G122" s="11">
        <v>6000</v>
      </c>
      <c r="H122" s="37">
        <f t="shared" si="1"/>
        <v>1.5789473684210527</v>
      </c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18"/>
      <c r="B123" s="5">
        <v>3421</v>
      </c>
      <c r="C123" s="5"/>
      <c r="D123" s="5" t="s">
        <v>90</v>
      </c>
      <c r="E123" s="25">
        <f>SUM(E124:E131)</f>
        <v>1183000</v>
      </c>
      <c r="F123" s="25">
        <f>SUM(F124:F131)</f>
        <v>1183000</v>
      </c>
      <c r="G123" s="25">
        <f>SUM(G124:G131)</f>
        <v>42061.599999999999</v>
      </c>
      <c r="H123" s="38">
        <f t="shared" si="1"/>
        <v>3.5555029585798814</v>
      </c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15"/>
      <c r="B124" s="2"/>
      <c r="C124" s="2">
        <v>5021</v>
      </c>
      <c r="D124" s="1" t="s">
        <v>80</v>
      </c>
      <c r="E124" s="13">
        <v>145000</v>
      </c>
      <c r="F124" s="13">
        <v>145000</v>
      </c>
      <c r="G124" s="13">
        <v>4180</v>
      </c>
      <c r="H124" s="37">
        <f t="shared" si="1"/>
        <v>2.8827586206896552</v>
      </c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15"/>
      <c r="B125" s="2"/>
      <c r="C125" s="2">
        <v>5031</v>
      </c>
      <c r="D125" s="1" t="s">
        <v>81</v>
      </c>
      <c r="E125" s="13">
        <v>23000</v>
      </c>
      <c r="F125" s="13">
        <v>23000</v>
      </c>
      <c r="G125" s="13"/>
      <c r="H125" s="37">
        <f t="shared" si="1"/>
        <v>0</v>
      </c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15"/>
      <c r="B126" s="2"/>
      <c r="C126" s="2">
        <v>5032</v>
      </c>
      <c r="D126" s="1" t="s">
        <v>82</v>
      </c>
      <c r="E126" s="13">
        <v>10000</v>
      </c>
      <c r="F126" s="13">
        <v>10000</v>
      </c>
      <c r="G126" s="13"/>
      <c r="H126" s="37">
        <f t="shared" si="1"/>
        <v>0</v>
      </c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15"/>
      <c r="B127" s="2"/>
      <c r="C127" s="2">
        <v>5137</v>
      </c>
      <c r="D127" s="1" t="s">
        <v>91</v>
      </c>
      <c r="E127" s="28">
        <v>80000</v>
      </c>
      <c r="F127" s="28">
        <v>80000</v>
      </c>
      <c r="G127" s="28">
        <v>13700</v>
      </c>
      <c r="H127" s="37">
        <f t="shared" si="1"/>
        <v>17.125</v>
      </c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15"/>
      <c r="B128" s="2"/>
      <c r="C128" s="2">
        <v>5139</v>
      </c>
      <c r="D128" s="1" t="s">
        <v>63</v>
      </c>
      <c r="E128" s="13">
        <v>20000</v>
      </c>
      <c r="F128" s="13">
        <v>20000</v>
      </c>
      <c r="G128" s="13">
        <v>2938</v>
      </c>
      <c r="H128" s="37">
        <f t="shared" si="1"/>
        <v>14.69</v>
      </c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15"/>
      <c r="B129" s="2"/>
      <c r="C129" s="2">
        <v>5169</v>
      </c>
      <c r="D129" s="1" t="s">
        <v>65</v>
      </c>
      <c r="E129" s="13">
        <v>10000</v>
      </c>
      <c r="F129" s="13">
        <v>10000</v>
      </c>
      <c r="G129" s="13"/>
      <c r="H129" s="37">
        <f t="shared" si="1"/>
        <v>0</v>
      </c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15"/>
      <c r="B130" s="2"/>
      <c r="C130" s="2">
        <v>5171</v>
      </c>
      <c r="D130" s="1" t="s">
        <v>57</v>
      </c>
      <c r="E130" s="28">
        <v>95000</v>
      </c>
      <c r="F130" s="28">
        <v>95000</v>
      </c>
      <c r="G130" s="28">
        <v>21243.599999999999</v>
      </c>
      <c r="H130" s="37">
        <f t="shared" si="1"/>
        <v>22.361684210526313</v>
      </c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15"/>
      <c r="B131" s="2"/>
      <c r="C131" s="2">
        <v>6121</v>
      </c>
      <c r="D131" s="1" t="s">
        <v>58</v>
      </c>
      <c r="E131" s="27">
        <v>800000</v>
      </c>
      <c r="F131" s="27">
        <v>800000</v>
      </c>
      <c r="G131" s="27"/>
      <c r="H131" s="37">
        <f t="shared" si="1"/>
        <v>0</v>
      </c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18"/>
      <c r="B132" s="5">
        <v>3429</v>
      </c>
      <c r="C132" s="5"/>
      <c r="D132" s="5" t="s">
        <v>92</v>
      </c>
      <c r="E132" s="25">
        <f>SUM(E133:E137)</f>
        <v>86000</v>
      </c>
      <c r="F132" s="25">
        <f>SUM(F133:F137)</f>
        <v>86000</v>
      </c>
      <c r="G132" s="25">
        <f>SUM(G133:G137)</f>
        <v>7993</v>
      </c>
      <c r="H132" s="38">
        <f t="shared" si="1"/>
        <v>9.2941860465116282</v>
      </c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15"/>
      <c r="B133" s="2"/>
      <c r="C133" s="2">
        <v>5021</v>
      </c>
      <c r="D133" s="1" t="s">
        <v>80</v>
      </c>
      <c r="E133" s="11">
        <v>50000</v>
      </c>
      <c r="F133" s="11">
        <v>50000</v>
      </c>
      <c r="G133" s="11">
        <v>6000</v>
      </c>
      <c r="H133" s="37">
        <f t="shared" si="1"/>
        <v>12</v>
      </c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15"/>
      <c r="B134" s="2"/>
      <c r="C134" s="2">
        <v>5136</v>
      </c>
      <c r="D134" s="1" t="s">
        <v>77</v>
      </c>
      <c r="E134" s="11">
        <v>3500</v>
      </c>
      <c r="F134" s="11">
        <v>3500</v>
      </c>
      <c r="G134" s="11"/>
      <c r="H134" s="37">
        <f t="shared" si="1"/>
        <v>0</v>
      </c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15"/>
      <c r="B135" s="2"/>
      <c r="C135" s="2">
        <v>5139</v>
      </c>
      <c r="D135" s="1" t="s">
        <v>63</v>
      </c>
      <c r="E135" s="11">
        <v>3500</v>
      </c>
      <c r="F135" s="11">
        <v>3500</v>
      </c>
      <c r="G135" s="11">
        <v>358</v>
      </c>
      <c r="H135" s="37">
        <f t="shared" si="1"/>
        <v>10.228571428571428</v>
      </c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15"/>
      <c r="B136" s="2"/>
      <c r="C136" s="2">
        <v>5169</v>
      </c>
      <c r="D136" s="1" t="s">
        <v>65</v>
      </c>
      <c r="E136" s="11">
        <v>5000</v>
      </c>
      <c r="F136" s="11">
        <v>5000</v>
      </c>
      <c r="G136" s="11">
        <v>1635</v>
      </c>
      <c r="H136" s="37">
        <f t="shared" si="1"/>
        <v>32.700000000000003</v>
      </c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15"/>
      <c r="B137" s="2"/>
      <c r="C137" s="2">
        <v>6121</v>
      </c>
      <c r="D137" s="1" t="s">
        <v>169</v>
      </c>
      <c r="E137" s="27">
        <v>24000</v>
      </c>
      <c r="F137" s="27">
        <v>24000</v>
      </c>
      <c r="G137" s="27"/>
      <c r="H137" s="37">
        <f t="shared" si="1"/>
        <v>0</v>
      </c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18"/>
      <c r="B138" s="5">
        <v>3612</v>
      </c>
      <c r="C138" s="5"/>
      <c r="D138" s="5" t="s">
        <v>93</v>
      </c>
      <c r="E138" s="25">
        <f>SUM(E139:E143)</f>
        <v>4590000</v>
      </c>
      <c r="F138" s="25">
        <f>SUM(F139:F143)</f>
        <v>4608875</v>
      </c>
      <c r="G138" s="25">
        <f>SUM(G139:G143)</f>
        <v>576442.04</v>
      </c>
      <c r="H138" s="38">
        <f t="shared" ref="H138:H201" si="2">G138/F138*100</f>
        <v>12.507217921944076</v>
      </c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s="17" customFormat="1" x14ac:dyDescent="0.25">
      <c r="A139" s="15"/>
      <c r="B139" s="21"/>
      <c r="C139" s="21">
        <v>5011</v>
      </c>
      <c r="D139" s="1" t="s">
        <v>114</v>
      </c>
      <c r="E139" s="24">
        <v>145000</v>
      </c>
      <c r="F139" s="24">
        <v>145000</v>
      </c>
      <c r="G139" s="24"/>
      <c r="H139" s="37">
        <f t="shared" si="2"/>
        <v>0</v>
      </c>
    </row>
    <row r="140" spans="1:17" s="17" customFormat="1" x14ac:dyDescent="0.25">
      <c r="A140" s="15"/>
      <c r="B140" s="21"/>
      <c r="C140" s="21">
        <v>5031</v>
      </c>
      <c r="D140" s="1" t="s">
        <v>81</v>
      </c>
      <c r="E140" s="24">
        <v>33000</v>
      </c>
      <c r="F140" s="24">
        <v>33000</v>
      </c>
      <c r="G140" s="24"/>
      <c r="H140" s="37">
        <f t="shared" si="2"/>
        <v>0</v>
      </c>
    </row>
    <row r="141" spans="1:17" s="17" customFormat="1" x14ac:dyDescent="0.25">
      <c r="A141" s="15"/>
      <c r="B141" s="21"/>
      <c r="C141" s="21">
        <v>5032</v>
      </c>
      <c r="D141" s="1" t="s">
        <v>82</v>
      </c>
      <c r="E141" s="24">
        <v>12000</v>
      </c>
      <c r="F141" s="24">
        <v>12000</v>
      </c>
      <c r="G141" s="24"/>
      <c r="H141" s="37">
        <f t="shared" si="2"/>
        <v>0</v>
      </c>
    </row>
    <row r="142" spans="1:17" x14ac:dyDescent="0.25">
      <c r="A142" s="15"/>
      <c r="B142" s="2"/>
      <c r="C142" s="2">
        <v>5169</v>
      </c>
      <c r="D142" s="1" t="s">
        <v>65</v>
      </c>
      <c r="E142" s="27">
        <v>2700000</v>
      </c>
      <c r="F142" s="27">
        <v>2700000</v>
      </c>
      <c r="G142" s="27">
        <v>531234.54</v>
      </c>
      <c r="H142" s="37">
        <f t="shared" si="2"/>
        <v>19.675353333333334</v>
      </c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15"/>
      <c r="B143" s="2"/>
      <c r="C143" s="2">
        <v>5171</v>
      </c>
      <c r="D143" s="1" t="s">
        <v>57</v>
      </c>
      <c r="E143" s="27">
        <v>1700000</v>
      </c>
      <c r="F143" s="27">
        <v>1718875</v>
      </c>
      <c r="G143" s="27">
        <v>45207.5</v>
      </c>
      <c r="H143" s="37">
        <f t="shared" si="2"/>
        <v>2.6300632681259546</v>
      </c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18"/>
      <c r="B144" s="5">
        <v>3613</v>
      </c>
      <c r="C144" s="5"/>
      <c r="D144" s="5" t="s">
        <v>95</v>
      </c>
      <c r="E144" s="25">
        <f>SUM(E145:E146)</f>
        <v>2220000</v>
      </c>
      <c r="F144" s="25">
        <f>SUM(F145:F146)</f>
        <v>2220000</v>
      </c>
      <c r="G144" s="25">
        <f>SUM(G145:G146)</f>
        <v>326362.71999999997</v>
      </c>
      <c r="H144" s="38">
        <f t="shared" si="2"/>
        <v>14.701023423423424</v>
      </c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15"/>
      <c r="B145" s="2"/>
      <c r="C145" s="2">
        <v>5169</v>
      </c>
      <c r="D145" s="1" t="s">
        <v>65</v>
      </c>
      <c r="E145" s="27">
        <v>120000</v>
      </c>
      <c r="F145" s="27">
        <v>120000</v>
      </c>
      <c r="G145" s="27">
        <v>39803.75</v>
      </c>
      <c r="H145" s="37">
        <f t="shared" si="2"/>
        <v>33.169791666666661</v>
      </c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15"/>
      <c r="B146" s="2"/>
      <c r="C146" s="2">
        <v>5171</v>
      </c>
      <c r="D146" s="1" t="s">
        <v>96</v>
      </c>
      <c r="E146" s="27">
        <v>2100000</v>
      </c>
      <c r="F146" s="27">
        <v>2100000</v>
      </c>
      <c r="G146" s="27">
        <v>286558.96999999997</v>
      </c>
      <c r="H146" s="37">
        <f t="shared" si="2"/>
        <v>13.645665238095237</v>
      </c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18"/>
      <c r="B147" s="5">
        <v>3631</v>
      </c>
      <c r="C147" s="5"/>
      <c r="D147" s="5" t="s">
        <v>97</v>
      </c>
      <c r="E147" s="25">
        <f>SUM(E148)</f>
        <v>200000</v>
      </c>
      <c r="F147" s="25">
        <v>300000</v>
      </c>
      <c r="G147" s="25"/>
      <c r="H147" s="38">
        <f t="shared" si="2"/>
        <v>0</v>
      </c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15"/>
      <c r="B148" s="2"/>
      <c r="C148" s="2">
        <v>6121</v>
      </c>
      <c r="D148" s="1" t="s">
        <v>58</v>
      </c>
      <c r="E148" s="27">
        <v>200000</v>
      </c>
      <c r="F148" s="27">
        <v>300000</v>
      </c>
      <c r="G148" s="27"/>
      <c r="H148" s="37">
        <f t="shared" si="2"/>
        <v>0</v>
      </c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18"/>
      <c r="B149" s="5">
        <v>3632</v>
      </c>
      <c r="C149" s="5"/>
      <c r="D149" s="5" t="s">
        <v>98</v>
      </c>
      <c r="E149" s="25">
        <f>SUM(E150:E153)</f>
        <v>150000</v>
      </c>
      <c r="F149" s="25">
        <f>SUM(F150:F153)</f>
        <v>150000</v>
      </c>
      <c r="G149" s="25">
        <f>SUM(G150:G153)</f>
        <v>16999</v>
      </c>
      <c r="H149" s="38">
        <f t="shared" si="2"/>
        <v>11.332666666666666</v>
      </c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15"/>
      <c r="B150" s="2"/>
      <c r="C150" s="2">
        <v>5137</v>
      </c>
      <c r="D150" s="1" t="s">
        <v>62</v>
      </c>
      <c r="E150" s="11">
        <v>10000</v>
      </c>
      <c r="F150" s="11">
        <v>10000</v>
      </c>
      <c r="G150" s="11"/>
      <c r="H150" s="37">
        <f t="shared" si="2"/>
        <v>0</v>
      </c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15"/>
      <c r="B151" s="2"/>
      <c r="C151" s="2">
        <v>5171</v>
      </c>
      <c r="D151" s="1" t="s">
        <v>57</v>
      </c>
      <c r="E151" s="11">
        <v>20000</v>
      </c>
      <c r="F151" s="11">
        <v>20000</v>
      </c>
      <c r="G151" s="11">
        <v>16999</v>
      </c>
      <c r="H151" s="37">
        <f t="shared" si="2"/>
        <v>84.995000000000005</v>
      </c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15"/>
      <c r="B152" s="2"/>
      <c r="C152" s="2">
        <v>5169</v>
      </c>
      <c r="D152" s="1" t="s">
        <v>65</v>
      </c>
      <c r="E152" s="11">
        <v>20000</v>
      </c>
      <c r="F152" s="11">
        <v>20000</v>
      </c>
      <c r="G152" s="11"/>
      <c r="H152" s="37">
        <f t="shared" si="2"/>
        <v>0</v>
      </c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15"/>
      <c r="B153" s="2"/>
      <c r="C153" s="2">
        <v>6121</v>
      </c>
      <c r="D153" s="1" t="s">
        <v>58</v>
      </c>
      <c r="E153" s="27">
        <v>100000</v>
      </c>
      <c r="F153" s="27">
        <v>100000</v>
      </c>
      <c r="G153" s="27"/>
      <c r="H153" s="37">
        <f t="shared" si="2"/>
        <v>0</v>
      </c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18"/>
      <c r="B154" s="5">
        <v>3635</v>
      </c>
      <c r="C154" s="5"/>
      <c r="D154" s="5" t="s">
        <v>99</v>
      </c>
      <c r="E154" s="25">
        <f>SUM(E155)</f>
        <v>2500000</v>
      </c>
      <c r="F154" s="25">
        <f>SUM(F155)</f>
        <v>2500000</v>
      </c>
      <c r="G154" s="25">
        <v>24200</v>
      </c>
      <c r="H154" s="38">
        <f t="shared" si="2"/>
        <v>0.96799999999999997</v>
      </c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15"/>
      <c r="B155" s="2"/>
      <c r="C155" s="2">
        <v>6119</v>
      </c>
      <c r="D155" s="1" t="s">
        <v>100</v>
      </c>
      <c r="E155" s="27">
        <v>2500000</v>
      </c>
      <c r="F155" s="27">
        <v>2500000</v>
      </c>
      <c r="G155" s="27">
        <v>24200</v>
      </c>
      <c r="H155" s="37">
        <f t="shared" si="2"/>
        <v>0.96799999999999997</v>
      </c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18"/>
      <c r="B156" s="5">
        <v>3639</v>
      </c>
      <c r="C156" s="5"/>
      <c r="D156" s="5" t="s">
        <v>101</v>
      </c>
      <c r="E156" s="25">
        <f>SUM(E157:E162)</f>
        <v>16480000</v>
      </c>
      <c r="F156" s="25">
        <f>SUM(F157:F162)</f>
        <v>16480000</v>
      </c>
      <c r="G156" s="25">
        <f>SUM(G157:G162)</f>
        <v>3527490.5</v>
      </c>
      <c r="H156" s="38">
        <f t="shared" si="2"/>
        <v>21.404675364077669</v>
      </c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15"/>
      <c r="B157" s="2"/>
      <c r="C157" s="2">
        <v>5021</v>
      </c>
      <c r="D157" s="1" t="s">
        <v>80</v>
      </c>
      <c r="E157" s="11">
        <v>20000</v>
      </c>
      <c r="F157" s="11">
        <v>20000</v>
      </c>
      <c r="G157" s="11"/>
      <c r="H157" s="37">
        <f t="shared" si="2"/>
        <v>0</v>
      </c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15"/>
      <c r="B158" s="2"/>
      <c r="C158" s="2">
        <v>5166</v>
      </c>
      <c r="D158" s="1" t="s">
        <v>102</v>
      </c>
      <c r="E158" s="11">
        <v>1110000</v>
      </c>
      <c r="F158" s="11">
        <v>1110000</v>
      </c>
      <c r="G158" s="11">
        <v>87020</v>
      </c>
      <c r="H158" s="37">
        <f t="shared" si="2"/>
        <v>7.8396396396396391</v>
      </c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15"/>
      <c r="B159" s="2"/>
      <c r="C159" s="2">
        <v>5169</v>
      </c>
      <c r="D159" s="1" t="s">
        <v>103</v>
      </c>
      <c r="E159" s="11">
        <v>500000</v>
      </c>
      <c r="F159" s="11">
        <v>500000</v>
      </c>
      <c r="G159" s="11">
        <v>103770.5</v>
      </c>
      <c r="H159" s="37">
        <f t="shared" si="2"/>
        <v>20.754100000000001</v>
      </c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15"/>
      <c r="B160" s="2"/>
      <c r="C160" s="2">
        <v>6121</v>
      </c>
      <c r="D160" s="1" t="s">
        <v>104</v>
      </c>
      <c r="E160" s="27">
        <v>1000000</v>
      </c>
      <c r="F160" s="27">
        <v>1000000</v>
      </c>
      <c r="G160" s="27">
        <v>24200</v>
      </c>
      <c r="H160" s="37">
        <f t="shared" si="2"/>
        <v>2.42</v>
      </c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15"/>
      <c r="B161" s="2"/>
      <c r="C161" s="2">
        <v>6130</v>
      </c>
      <c r="D161" s="1" t="s">
        <v>105</v>
      </c>
      <c r="E161" s="27">
        <v>600000</v>
      </c>
      <c r="F161" s="27">
        <v>600000</v>
      </c>
      <c r="G161" s="27"/>
      <c r="H161" s="37">
        <f t="shared" si="2"/>
        <v>0</v>
      </c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15"/>
      <c r="B162" s="2"/>
      <c r="C162" s="2">
        <v>5331</v>
      </c>
      <c r="D162" s="1" t="s">
        <v>106</v>
      </c>
      <c r="E162" s="11">
        <v>13250000</v>
      </c>
      <c r="F162" s="11">
        <v>13250000</v>
      </c>
      <c r="G162" s="11">
        <v>3312500</v>
      </c>
      <c r="H162" s="37">
        <f t="shared" si="2"/>
        <v>25</v>
      </c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18"/>
      <c r="B163" s="5">
        <v>3721</v>
      </c>
      <c r="C163" s="5"/>
      <c r="D163" s="5" t="s">
        <v>107</v>
      </c>
      <c r="E163" s="25">
        <f>SUM(E164)</f>
        <v>100000</v>
      </c>
      <c r="F163" s="25">
        <f>SUM(F164)</f>
        <v>100000</v>
      </c>
      <c r="G163" s="25">
        <v>1186</v>
      </c>
      <c r="H163" s="38">
        <f t="shared" si="2"/>
        <v>1.1860000000000002</v>
      </c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15"/>
      <c r="B164" s="2"/>
      <c r="C164" s="2">
        <v>5169</v>
      </c>
      <c r="D164" s="1" t="s">
        <v>108</v>
      </c>
      <c r="E164" s="11">
        <v>100000</v>
      </c>
      <c r="F164" s="11">
        <v>100000</v>
      </c>
      <c r="G164" s="11">
        <v>1186</v>
      </c>
      <c r="H164" s="37">
        <f t="shared" si="2"/>
        <v>1.1860000000000002</v>
      </c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18"/>
      <c r="B165" s="5">
        <v>3722</v>
      </c>
      <c r="C165" s="5"/>
      <c r="D165" s="5" t="s">
        <v>109</v>
      </c>
      <c r="E165" s="25">
        <f>SUM(E166:E169)</f>
        <v>3890000</v>
      </c>
      <c r="F165" s="25">
        <f>SUM(F166:F169)</f>
        <v>3890000</v>
      </c>
      <c r="G165" s="25">
        <f>SUM(G166:G169)</f>
        <v>516009</v>
      </c>
      <c r="H165" s="38">
        <f t="shared" si="2"/>
        <v>13.265012853470438</v>
      </c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15"/>
      <c r="B166" s="2"/>
      <c r="C166" s="2">
        <v>5139</v>
      </c>
      <c r="D166" s="1" t="s">
        <v>63</v>
      </c>
      <c r="E166" s="11">
        <v>50000</v>
      </c>
      <c r="F166" s="11">
        <v>50000</v>
      </c>
      <c r="G166" s="11"/>
      <c r="H166" s="37">
        <f t="shared" si="2"/>
        <v>0</v>
      </c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s="29" customFormat="1" x14ac:dyDescent="0.25">
      <c r="A167" s="30"/>
      <c r="B167" s="2"/>
      <c r="C167" s="32">
        <v>5166</v>
      </c>
      <c r="D167" s="31" t="s">
        <v>102</v>
      </c>
      <c r="E167" s="11">
        <v>20000</v>
      </c>
      <c r="F167" s="11">
        <v>20000</v>
      </c>
      <c r="G167" s="11"/>
      <c r="H167" s="37">
        <f t="shared" si="2"/>
        <v>0</v>
      </c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15"/>
      <c r="B168" s="2"/>
      <c r="C168" s="2">
        <v>5169</v>
      </c>
      <c r="D168" s="1" t="s">
        <v>65</v>
      </c>
      <c r="E168" s="27">
        <v>3600000</v>
      </c>
      <c r="F168" s="27">
        <v>3600000</v>
      </c>
      <c r="G168" s="27">
        <v>516009</v>
      </c>
      <c r="H168" s="37">
        <f t="shared" si="2"/>
        <v>14.333583333333333</v>
      </c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15"/>
      <c r="B169" s="2"/>
      <c r="C169" s="2">
        <v>6121</v>
      </c>
      <c r="D169" s="1" t="s">
        <v>58</v>
      </c>
      <c r="E169" s="27">
        <v>220000</v>
      </c>
      <c r="F169" s="27">
        <v>220000</v>
      </c>
      <c r="G169" s="27"/>
      <c r="H169" s="37">
        <f t="shared" si="2"/>
        <v>0</v>
      </c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18"/>
      <c r="B170" s="5">
        <v>3741</v>
      </c>
      <c r="C170" s="5">
        <v>3741</v>
      </c>
      <c r="D170" s="5" t="s">
        <v>110</v>
      </c>
      <c r="E170" s="25">
        <f>SUM(E171:E173)</f>
        <v>35000</v>
      </c>
      <c r="F170" s="25">
        <f>SUM(F171:F173)</f>
        <v>35000</v>
      </c>
      <c r="G170" s="25">
        <f>SUM(G171:G173)</f>
        <v>500</v>
      </c>
      <c r="H170" s="38">
        <f t="shared" si="2"/>
        <v>1.4285714285714286</v>
      </c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15"/>
      <c r="B171" s="2"/>
      <c r="C171" s="2">
        <v>5021</v>
      </c>
      <c r="D171" s="1" t="s">
        <v>80</v>
      </c>
      <c r="E171" s="27">
        <v>20000</v>
      </c>
      <c r="F171" s="27">
        <v>20000</v>
      </c>
      <c r="G171" s="27"/>
      <c r="H171" s="37">
        <f t="shared" si="2"/>
        <v>0</v>
      </c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15"/>
      <c r="B172" s="2"/>
      <c r="C172" s="2">
        <v>5139</v>
      </c>
      <c r="D172" s="1" t="s">
        <v>63</v>
      </c>
      <c r="E172" s="27">
        <v>5000</v>
      </c>
      <c r="F172" s="27">
        <v>5000</v>
      </c>
      <c r="G172" s="27">
        <v>500</v>
      </c>
      <c r="H172" s="37">
        <f t="shared" si="2"/>
        <v>10</v>
      </c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15"/>
      <c r="B173" s="2"/>
      <c r="C173" s="2">
        <v>5169</v>
      </c>
      <c r="D173" s="1" t="s">
        <v>65</v>
      </c>
      <c r="E173" s="27">
        <v>10000</v>
      </c>
      <c r="F173" s="27">
        <v>10000</v>
      </c>
      <c r="G173" s="27"/>
      <c r="H173" s="37">
        <f t="shared" si="2"/>
        <v>0</v>
      </c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18"/>
      <c r="B174" s="5">
        <v>3745</v>
      </c>
      <c r="C174" s="5"/>
      <c r="D174" s="5" t="s">
        <v>111</v>
      </c>
      <c r="E174" s="25">
        <f>SUM(E175:E180)</f>
        <v>1070000</v>
      </c>
      <c r="F174" s="25">
        <f>SUM(F175:F180)</f>
        <v>1070000</v>
      </c>
      <c r="G174" s="25">
        <f>SUM(G175:G180)</f>
        <v>88768</v>
      </c>
      <c r="H174" s="38">
        <f t="shared" si="2"/>
        <v>8.2960747663551402</v>
      </c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15"/>
      <c r="B175" s="2"/>
      <c r="C175" s="2">
        <v>5021</v>
      </c>
      <c r="D175" s="1" t="s">
        <v>80</v>
      </c>
      <c r="E175" s="28">
        <v>60000</v>
      </c>
      <c r="F175" s="28">
        <v>60000</v>
      </c>
      <c r="G175" s="28"/>
      <c r="H175" s="37">
        <f t="shared" si="2"/>
        <v>0</v>
      </c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15"/>
      <c r="B176" s="2"/>
      <c r="C176" s="2">
        <v>5137</v>
      </c>
      <c r="D176" s="1" t="s">
        <v>62</v>
      </c>
      <c r="E176" s="28">
        <v>20000</v>
      </c>
      <c r="F176" s="28">
        <v>20000</v>
      </c>
      <c r="G176" s="28"/>
      <c r="H176" s="37">
        <f t="shared" si="2"/>
        <v>0</v>
      </c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15"/>
      <c r="B177" s="2"/>
      <c r="C177" s="2">
        <v>5139</v>
      </c>
      <c r="D177" s="1" t="s">
        <v>63</v>
      </c>
      <c r="E177" s="28">
        <v>70000</v>
      </c>
      <c r="F177" s="28">
        <v>70000</v>
      </c>
      <c r="G177" s="28"/>
      <c r="H177" s="37">
        <f t="shared" si="2"/>
        <v>0</v>
      </c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15"/>
      <c r="B178" s="2"/>
      <c r="C178" s="2">
        <v>5169</v>
      </c>
      <c r="D178" s="1" t="s">
        <v>65</v>
      </c>
      <c r="E178" s="28">
        <v>100000</v>
      </c>
      <c r="F178" s="28">
        <v>100000</v>
      </c>
      <c r="G178" s="28">
        <v>16598</v>
      </c>
      <c r="H178" s="37">
        <f t="shared" si="2"/>
        <v>16.597999999999999</v>
      </c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15"/>
      <c r="B179" s="2"/>
      <c r="C179" s="2">
        <v>5171</v>
      </c>
      <c r="D179" s="1" t="s">
        <v>57</v>
      </c>
      <c r="E179" s="28">
        <v>70000</v>
      </c>
      <c r="F179" s="28">
        <v>70000</v>
      </c>
      <c r="G179" s="28">
        <v>72170</v>
      </c>
      <c r="H179" s="37">
        <f t="shared" si="2"/>
        <v>103.1</v>
      </c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15"/>
      <c r="B180" s="2"/>
      <c r="C180" s="2">
        <v>6121</v>
      </c>
      <c r="D180" s="1" t="s">
        <v>58</v>
      </c>
      <c r="E180" s="28">
        <v>750000</v>
      </c>
      <c r="F180" s="28">
        <v>750000</v>
      </c>
      <c r="G180" s="28"/>
      <c r="H180" s="37">
        <f t="shared" si="2"/>
        <v>0</v>
      </c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18"/>
      <c r="B181" s="5">
        <v>3799</v>
      </c>
      <c r="C181" s="5"/>
      <c r="D181" s="5" t="s">
        <v>112</v>
      </c>
      <c r="E181" s="25">
        <f>SUM(E182)</f>
        <v>30000</v>
      </c>
      <c r="F181" s="25">
        <f>SUM(F182)</f>
        <v>30000</v>
      </c>
      <c r="G181" s="25"/>
      <c r="H181" s="38">
        <f t="shared" si="2"/>
        <v>0</v>
      </c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15"/>
      <c r="B182" s="2"/>
      <c r="C182" s="2">
        <v>5169</v>
      </c>
      <c r="D182" s="1" t="s">
        <v>65</v>
      </c>
      <c r="E182" s="11">
        <v>30000</v>
      </c>
      <c r="F182" s="11">
        <v>30000</v>
      </c>
      <c r="G182" s="11"/>
      <c r="H182" s="37">
        <f t="shared" si="2"/>
        <v>0</v>
      </c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18"/>
      <c r="B183" s="5">
        <v>4341</v>
      </c>
      <c r="C183" s="5">
        <v>5192</v>
      </c>
      <c r="D183" s="5" t="s">
        <v>113</v>
      </c>
      <c r="E183" s="25">
        <v>300000</v>
      </c>
      <c r="F183" s="25">
        <v>300000</v>
      </c>
      <c r="G183" s="25">
        <v>32000</v>
      </c>
      <c r="H183" s="38">
        <f t="shared" si="2"/>
        <v>10.666666666666668</v>
      </c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18"/>
      <c r="B184" s="5">
        <v>4351</v>
      </c>
      <c r="C184" s="5"/>
      <c r="D184" s="5" t="s">
        <v>43</v>
      </c>
      <c r="E184" s="25">
        <f>SUM(E185:E194)</f>
        <v>1062000</v>
      </c>
      <c r="F184" s="25">
        <f>SUM(F185:F194)</f>
        <v>1062000</v>
      </c>
      <c r="G184" s="25">
        <f>SUM(G185:G194)</f>
        <v>157781.5</v>
      </c>
      <c r="H184" s="38">
        <f t="shared" si="2"/>
        <v>14.85701506591337</v>
      </c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15"/>
      <c r="B185" s="2"/>
      <c r="C185" s="2">
        <v>5011</v>
      </c>
      <c r="D185" s="1" t="s">
        <v>114</v>
      </c>
      <c r="E185" s="11">
        <v>635000</v>
      </c>
      <c r="F185" s="11">
        <v>635000</v>
      </c>
      <c r="G185" s="11">
        <v>101967</v>
      </c>
      <c r="H185" s="37">
        <f t="shared" si="2"/>
        <v>16.05779527559055</v>
      </c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15"/>
      <c r="B186" s="2"/>
      <c r="C186" s="2">
        <v>5031</v>
      </c>
      <c r="D186" s="1" t="s">
        <v>81</v>
      </c>
      <c r="E186" s="11">
        <v>167000</v>
      </c>
      <c r="F186" s="11">
        <v>167000</v>
      </c>
      <c r="G186" s="11">
        <v>24963</v>
      </c>
      <c r="H186" s="37">
        <f t="shared" si="2"/>
        <v>14.947904191616768</v>
      </c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15"/>
      <c r="B187" s="2"/>
      <c r="C187" s="2">
        <v>5032</v>
      </c>
      <c r="D187" s="1" t="s">
        <v>82</v>
      </c>
      <c r="E187" s="11">
        <v>60000</v>
      </c>
      <c r="F187" s="11">
        <v>60000</v>
      </c>
      <c r="G187" s="11">
        <v>8988</v>
      </c>
      <c r="H187" s="37">
        <f t="shared" si="2"/>
        <v>14.979999999999999</v>
      </c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15"/>
      <c r="B188" s="2"/>
      <c r="C188" s="2">
        <v>5132</v>
      </c>
      <c r="D188" s="1" t="s">
        <v>135</v>
      </c>
      <c r="E188" s="11">
        <v>8000</v>
      </c>
      <c r="F188" s="11">
        <v>8000</v>
      </c>
      <c r="G188" s="11">
        <v>3524</v>
      </c>
      <c r="H188" s="37">
        <f t="shared" si="2"/>
        <v>44.05</v>
      </c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15"/>
      <c r="B189" s="2"/>
      <c r="C189" s="2">
        <v>5137</v>
      </c>
      <c r="D189" s="1" t="s">
        <v>62</v>
      </c>
      <c r="E189" s="11">
        <v>10000</v>
      </c>
      <c r="F189" s="11">
        <v>10000</v>
      </c>
      <c r="G189" s="11"/>
      <c r="H189" s="37">
        <f t="shared" si="2"/>
        <v>0</v>
      </c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15"/>
      <c r="B190" s="2"/>
      <c r="C190" s="2">
        <v>5139</v>
      </c>
      <c r="D190" s="1" t="s">
        <v>63</v>
      </c>
      <c r="E190" s="11">
        <v>20000</v>
      </c>
      <c r="F190" s="11">
        <v>20000</v>
      </c>
      <c r="G190" s="11"/>
      <c r="H190" s="37">
        <f t="shared" si="2"/>
        <v>0</v>
      </c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15"/>
      <c r="B191" s="2"/>
      <c r="C191" s="2">
        <v>5156</v>
      </c>
      <c r="D191" s="1" t="s">
        <v>115</v>
      </c>
      <c r="E191" s="11">
        <v>40000</v>
      </c>
      <c r="F191" s="11">
        <v>40000</v>
      </c>
      <c r="G191" s="11">
        <v>5759.5</v>
      </c>
      <c r="H191" s="37">
        <f t="shared" si="2"/>
        <v>14.39875</v>
      </c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15"/>
      <c r="B192" s="2"/>
      <c r="C192" s="2">
        <v>5167</v>
      </c>
      <c r="D192" s="1" t="s">
        <v>116</v>
      </c>
      <c r="E192" s="11">
        <v>8000</v>
      </c>
      <c r="F192" s="11">
        <v>8000</v>
      </c>
      <c r="G192" s="11">
        <v>6080</v>
      </c>
      <c r="H192" s="37">
        <f t="shared" si="2"/>
        <v>76</v>
      </c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15"/>
      <c r="B193" s="2"/>
      <c r="C193" s="2">
        <v>5169</v>
      </c>
      <c r="D193" s="1" t="s">
        <v>65</v>
      </c>
      <c r="E193" s="11">
        <v>113000</v>
      </c>
      <c r="F193" s="11">
        <v>113000</v>
      </c>
      <c r="G193" s="11">
        <v>6500</v>
      </c>
      <c r="H193" s="37">
        <f t="shared" si="2"/>
        <v>5.7522123893805306</v>
      </c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15"/>
      <c r="B194" s="2"/>
      <c r="C194" s="2">
        <v>5173</v>
      </c>
      <c r="D194" s="1" t="s">
        <v>117</v>
      </c>
      <c r="E194" s="11">
        <v>1000</v>
      </c>
      <c r="F194" s="11">
        <v>1000</v>
      </c>
      <c r="G194" s="11"/>
      <c r="H194" s="37">
        <f t="shared" si="2"/>
        <v>0</v>
      </c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18"/>
      <c r="B195" s="5">
        <v>5311</v>
      </c>
      <c r="C195" s="5"/>
      <c r="D195" s="5" t="s">
        <v>119</v>
      </c>
      <c r="E195" s="25">
        <f>SUM(E196:E216)</f>
        <v>5258000</v>
      </c>
      <c r="F195" s="25">
        <f>SUM(F196:F216)</f>
        <v>5258000</v>
      </c>
      <c r="G195" s="25">
        <f>SUM(G196:G216)</f>
        <v>735184.67</v>
      </c>
      <c r="H195" s="38">
        <f t="shared" si="2"/>
        <v>13.982211297071132</v>
      </c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15"/>
      <c r="B196" s="2"/>
      <c r="C196" s="2">
        <v>5011</v>
      </c>
      <c r="D196" s="1" t="s">
        <v>114</v>
      </c>
      <c r="E196" s="11">
        <v>3060000</v>
      </c>
      <c r="F196" s="11">
        <v>3060000</v>
      </c>
      <c r="G196" s="11">
        <v>480194</v>
      </c>
      <c r="H196" s="37">
        <f t="shared" si="2"/>
        <v>15.692614379084969</v>
      </c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15"/>
      <c r="B197" s="2"/>
      <c r="C197" s="2">
        <v>5021</v>
      </c>
      <c r="D197" s="1" t="s">
        <v>80</v>
      </c>
      <c r="E197" s="11">
        <v>35000</v>
      </c>
      <c r="F197" s="11">
        <v>35000</v>
      </c>
      <c r="G197" s="11"/>
      <c r="H197" s="37">
        <f t="shared" si="2"/>
        <v>0</v>
      </c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15"/>
      <c r="B198" s="2"/>
      <c r="C198" s="2">
        <v>5031</v>
      </c>
      <c r="D198" s="1" t="s">
        <v>81</v>
      </c>
      <c r="E198" s="11">
        <v>785000</v>
      </c>
      <c r="F198" s="11">
        <v>785000</v>
      </c>
      <c r="G198" s="11">
        <v>125196</v>
      </c>
      <c r="H198" s="37">
        <f t="shared" si="2"/>
        <v>15.948535031847133</v>
      </c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15"/>
      <c r="B199" s="2"/>
      <c r="C199" s="2">
        <v>5032</v>
      </c>
      <c r="D199" s="1" t="s">
        <v>82</v>
      </c>
      <c r="E199" s="11">
        <v>285000</v>
      </c>
      <c r="F199" s="11">
        <v>285000</v>
      </c>
      <c r="G199" s="11">
        <v>45073</v>
      </c>
      <c r="H199" s="37">
        <f t="shared" si="2"/>
        <v>15.815087719298246</v>
      </c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15"/>
      <c r="B200" s="2"/>
      <c r="C200" s="2">
        <v>5133</v>
      </c>
      <c r="D200" s="1" t="s">
        <v>120</v>
      </c>
      <c r="E200" s="11">
        <v>1000</v>
      </c>
      <c r="F200" s="11">
        <v>1000</v>
      </c>
      <c r="G200" s="11"/>
      <c r="H200" s="37">
        <f t="shared" si="2"/>
        <v>0</v>
      </c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15"/>
      <c r="B201" s="2"/>
      <c r="C201" s="2">
        <v>5134</v>
      </c>
      <c r="D201" s="1" t="s">
        <v>121</v>
      </c>
      <c r="E201" s="11">
        <v>70000</v>
      </c>
      <c r="F201" s="11">
        <v>70000</v>
      </c>
      <c r="G201" s="11"/>
      <c r="H201" s="37">
        <f t="shared" si="2"/>
        <v>0</v>
      </c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15"/>
      <c r="B202" s="2"/>
      <c r="C202" s="2">
        <v>5136</v>
      </c>
      <c r="D202" s="1" t="s">
        <v>122</v>
      </c>
      <c r="E202" s="11">
        <v>2000</v>
      </c>
      <c r="F202" s="11">
        <v>2000</v>
      </c>
      <c r="G202" s="11"/>
      <c r="H202" s="37">
        <f t="shared" ref="H202:H265" si="3">G202/F202*100</f>
        <v>0</v>
      </c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15"/>
      <c r="B203" s="2"/>
      <c r="C203" s="2">
        <v>5137</v>
      </c>
      <c r="D203" s="1" t="s">
        <v>62</v>
      </c>
      <c r="E203" s="11">
        <v>25000</v>
      </c>
      <c r="F203" s="11">
        <v>25000</v>
      </c>
      <c r="G203" s="11">
        <v>2690</v>
      </c>
      <c r="H203" s="37">
        <f t="shared" si="3"/>
        <v>10.76</v>
      </c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15"/>
      <c r="B204" s="2"/>
      <c r="C204" s="2">
        <v>5139</v>
      </c>
      <c r="D204" s="1" t="s">
        <v>63</v>
      </c>
      <c r="E204" s="11">
        <v>10000</v>
      </c>
      <c r="F204" s="11">
        <v>10000</v>
      </c>
      <c r="G204" s="11">
        <v>5920</v>
      </c>
      <c r="H204" s="37">
        <f t="shared" si="3"/>
        <v>59.199999999999996</v>
      </c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15"/>
      <c r="B205" s="2"/>
      <c r="C205" s="2">
        <v>5151</v>
      </c>
      <c r="D205" s="1" t="s">
        <v>123</v>
      </c>
      <c r="E205" s="11">
        <v>7000</v>
      </c>
      <c r="F205" s="11">
        <v>7000</v>
      </c>
      <c r="G205" s="11">
        <v>1520</v>
      </c>
      <c r="H205" s="37">
        <f t="shared" si="3"/>
        <v>21.714285714285715</v>
      </c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15"/>
      <c r="B206" s="2"/>
      <c r="C206" s="2">
        <v>5153</v>
      </c>
      <c r="D206" s="1" t="s">
        <v>124</v>
      </c>
      <c r="E206" s="11">
        <v>55000</v>
      </c>
      <c r="F206" s="11">
        <v>55000</v>
      </c>
      <c r="G206" s="11">
        <v>11400</v>
      </c>
      <c r="H206" s="37">
        <f t="shared" si="3"/>
        <v>20.727272727272727</v>
      </c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15"/>
      <c r="B207" s="2"/>
      <c r="C207" s="2">
        <v>5154</v>
      </c>
      <c r="D207" s="1" t="s">
        <v>83</v>
      </c>
      <c r="E207" s="11">
        <v>45000</v>
      </c>
      <c r="F207" s="11">
        <v>45000</v>
      </c>
      <c r="G207" s="11">
        <v>-2664</v>
      </c>
      <c r="H207" s="37">
        <f t="shared" si="3"/>
        <v>-5.92</v>
      </c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15"/>
      <c r="B208" s="2"/>
      <c r="C208" s="2">
        <v>5156</v>
      </c>
      <c r="D208" s="1" t="s">
        <v>115</v>
      </c>
      <c r="E208" s="11">
        <v>80000</v>
      </c>
      <c r="F208" s="11">
        <v>80000</v>
      </c>
      <c r="G208" s="11">
        <v>12287</v>
      </c>
      <c r="H208" s="37">
        <f t="shared" si="3"/>
        <v>15.358749999999999</v>
      </c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15"/>
      <c r="B209" s="2"/>
      <c r="C209" s="2">
        <v>5161</v>
      </c>
      <c r="D209" s="1" t="s">
        <v>139</v>
      </c>
      <c r="E209" s="11">
        <v>2000</v>
      </c>
      <c r="F209" s="11">
        <v>2000</v>
      </c>
      <c r="G209" s="11"/>
      <c r="H209" s="37">
        <f t="shared" si="3"/>
        <v>0</v>
      </c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15"/>
      <c r="B210" s="2"/>
      <c r="C210" s="2">
        <v>5162</v>
      </c>
      <c r="D210" s="1" t="s">
        <v>125</v>
      </c>
      <c r="E210" s="11">
        <v>25000</v>
      </c>
      <c r="F210" s="11">
        <v>25000</v>
      </c>
      <c r="G210" s="11">
        <v>8531.67</v>
      </c>
      <c r="H210" s="37">
        <f t="shared" si="3"/>
        <v>34.12668</v>
      </c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15"/>
      <c r="B211" s="2"/>
      <c r="C211" s="2">
        <v>5167</v>
      </c>
      <c r="D211" s="1" t="s">
        <v>126</v>
      </c>
      <c r="E211" s="11">
        <v>30000</v>
      </c>
      <c r="F211" s="11">
        <v>30000</v>
      </c>
      <c r="G211" s="11"/>
      <c r="H211" s="37">
        <f t="shared" si="3"/>
        <v>0</v>
      </c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15"/>
      <c r="B212" s="2"/>
      <c r="C212" s="2">
        <v>5169</v>
      </c>
      <c r="D212" s="1" t="s">
        <v>65</v>
      </c>
      <c r="E212" s="11">
        <v>500000</v>
      </c>
      <c r="F212" s="11">
        <v>500000</v>
      </c>
      <c r="G212" s="11">
        <v>45037</v>
      </c>
      <c r="H212" s="37">
        <f t="shared" si="3"/>
        <v>9.0074000000000005</v>
      </c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15"/>
      <c r="B213" s="2"/>
      <c r="C213" s="2">
        <v>5173</v>
      </c>
      <c r="D213" s="1" t="s">
        <v>117</v>
      </c>
      <c r="E213" s="11">
        <v>4000</v>
      </c>
      <c r="F213" s="11">
        <v>4000</v>
      </c>
      <c r="G213" s="11"/>
      <c r="H213" s="37">
        <f t="shared" si="3"/>
        <v>0</v>
      </c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s="29" customFormat="1" x14ac:dyDescent="0.25">
      <c r="A214" s="30"/>
      <c r="B214" s="2"/>
      <c r="C214" s="2">
        <v>5178</v>
      </c>
      <c r="D214" s="33" t="s">
        <v>176</v>
      </c>
      <c r="E214" s="11">
        <v>200000</v>
      </c>
      <c r="F214" s="11">
        <v>200000</v>
      </c>
      <c r="G214" s="11"/>
      <c r="H214" s="37">
        <f t="shared" si="3"/>
        <v>0</v>
      </c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15"/>
      <c r="B215" s="2"/>
      <c r="C215" s="2">
        <v>5361</v>
      </c>
      <c r="D215" s="1" t="s">
        <v>127</v>
      </c>
      <c r="E215" s="11">
        <v>2000</v>
      </c>
      <c r="F215" s="11">
        <v>2000</v>
      </c>
      <c r="G215" s="11"/>
      <c r="H215" s="37">
        <f t="shared" si="3"/>
        <v>0</v>
      </c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15"/>
      <c r="B216" s="2"/>
      <c r="C216" s="2">
        <v>6121</v>
      </c>
      <c r="D216" s="1" t="s">
        <v>58</v>
      </c>
      <c r="E216" s="11">
        <v>35000</v>
      </c>
      <c r="F216" s="11">
        <v>35000</v>
      </c>
      <c r="G216" s="11"/>
      <c r="H216" s="37">
        <f t="shared" si="3"/>
        <v>0</v>
      </c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18"/>
      <c r="B217" s="5">
        <v>5512</v>
      </c>
      <c r="C217" s="5"/>
      <c r="D217" s="5" t="s">
        <v>128</v>
      </c>
      <c r="E217" s="25">
        <f>SUM(E218:E225)</f>
        <v>550000</v>
      </c>
      <c r="F217" s="25">
        <f>SUM(F218:F225)</f>
        <v>550000</v>
      </c>
      <c r="G217" s="25">
        <f>SUM(G218:G225)</f>
        <v>43930.45</v>
      </c>
      <c r="H217" s="38">
        <f t="shared" si="3"/>
        <v>7.9873545454545445</v>
      </c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15"/>
      <c r="B218" s="2"/>
      <c r="C218" s="2">
        <v>5134</v>
      </c>
      <c r="D218" s="1" t="s">
        <v>121</v>
      </c>
      <c r="E218" s="28">
        <v>50000</v>
      </c>
      <c r="F218" s="28">
        <v>50000</v>
      </c>
      <c r="G218" s="28">
        <v>14490</v>
      </c>
      <c r="H218" s="37">
        <f t="shared" si="3"/>
        <v>28.98</v>
      </c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15"/>
      <c r="B219" s="2"/>
      <c r="C219" s="2">
        <v>5137</v>
      </c>
      <c r="D219" s="1" t="s">
        <v>91</v>
      </c>
      <c r="E219" s="28">
        <v>80000</v>
      </c>
      <c r="F219" s="28">
        <v>80000</v>
      </c>
      <c r="G219" s="28">
        <v>16994.45</v>
      </c>
      <c r="H219" s="37">
        <f t="shared" si="3"/>
        <v>21.243062500000001</v>
      </c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15"/>
      <c r="B220" s="2"/>
      <c r="C220" s="2">
        <v>5139</v>
      </c>
      <c r="D220" s="1" t="s">
        <v>129</v>
      </c>
      <c r="E220" s="28">
        <v>6000</v>
      </c>
      <c r="F220" s="28">
        <v>6000</v>
      </c>
      <c r="G220" s="28">
        <v>2754</v>
      </c>
      <c r="H220" s="37">
        <f t="shared" si="3"/>
        <v>45.9</v>
      </c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15"/>
      <c r="B221" s="2"/>
      <c r="C221" s="2">
        <v>5156</v>
      </c>
      <c r="D221" s="1" t="s">
        <v>115</v>
      </c>
      <c r="E221" s="28">
        <v>85000</v>
      </c>
      <c r="F221" s="28">
        <v>85000</v>
      </c>
      <c r="G221" s="28">
        <v>9571</v>
      </c>
      <c r="H221" s="37">
        <f t="shared" si="3"/>
        <v>11.26</v>
      </c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15"/>
      <c r="B222" s="2"/>
      <c r="C222" s="2">
        <v>5167</v>
      </c>
      <c r="D222" s="1" t="s">
        <v>130</v>
      </c>
      <c r="E222" s="28">
        <v>35000</v>
      </c>
      <c r="F222" s="28">
        <v>35000</v>
      </c>
      <c r="G222" s="28"/>
      <c r="H222" s="37">
        <f t="shared" si="3"/>
        <v>0</v>
      </c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15"/>
      <c r="B223" s="2"/>
      <c r="C223" s="2">
        <v>5169</v>
      </c>
      <c r="D223" s="1" t="s">
        <v>65</v>
      </c>
      <c r="E223" s="28">
        <v>9000</v>
      </c>
      <c r="F223" s="28">
        <v>9000</v>
      </c>
      <c r="G223" s="28">
        <v>121</v>
      </c>
      <c r="H223" s="37">
        <f t="shared" si="3"/>
        <v>1.3444444444444446</v>
      </c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15"/>
      <c r="B224" s="2"/>
      <c r="C224" s="2">
        <v>5171</v>
      </c>
      <c r="D224" s="1" t="s">
        <v>57</v>
      </c>
      <c r="E224" s="28">
        <v>130000</v>
      </c>
      <c r="F224" s="28">
        <v>130000</v>
      </c>
      <c r="G224" s="28"/>
      <c r="H224" s="37">
        <f t="shared" si="3"/>
        <v>0</v>
      </c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15"/>
      <c r="B225" s="2"/>
      <c r="C225" s="2">
        <v>6121</v>
      </c>
      <c r="D225" s="1" t="s">
        <v>58</v>
      </c>
      <c r="E225" s="28">
        <v>155000</v>
      </c>
      <c r="F225" s="28">
        <v>155000</v>
      </c>
      <c r="G225" s="28"/>
      <c r="H225" s="37">
        <f t="shared" si="3"/>
        <v>0</v>
      </c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18"/>
      <c r="B226" s="5">
        <v>6112</v>
      </c>
      <c r="C226" s="5"/>
      <c r="D226" s="5" t="s">
        <v>131</v>
      </c>
      <c r="E226" s="25">
        <f>SUM(E227:E233)</f>
        <v>2460000</v>
      </c>
      <c r="F226" s="25">
        <f>SUM(F227:F233)</f>
        <v>2460000</v>
      </c>
      <c r="G226" s="25">
        <f>SUM(G227:G233)</f>
        <v>386712</v>
      </c>
      <c r="H226" s="38">
        <f t="shared" si="3"/>
        <v>15.72</v>
      </c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15"/>
      <c r="B227" s="2"/>
      <c r="C227" s="2">
        <v>5021</v>
      </c>
      <c r="D227" s="1" t="s">
        <v>80</v>
      </c>
      <c r="E227" s="11">
        <v>340000</v>
      </c>
      <c r="F227" s="11">
        <v>340000</v>
      </c>
      <c r="G227" s="11"/>
      <c r="H227" s="37">
        <f t="shared" si="3"/>
        <v>0</v>
      </c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15"/>
      <c r="B228" s="2"/>
      <c r="C228" s="2">
        <v>5023</v>
      </c>
      <c r="D228" s="1" t="s">
        <v>132</v>
      </c>
      <c r="E228" s="27">
        <v>1550000</v>
      </c>
      <c r="F228" s="27">
        <v>1550000</v>
      </c>
      <c r="G228" s="27">
        <v>334342</v>
      </c>
      <c r="H228" s="37">
        <f t="shared" si="3"/>
        <v>21.570451612903227</v>
      </c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15"/>
      <c r="B229" s="2"/>
      <c r="C229" s="2">
        <v>5031</v>
      </c>
      <c r="D229" s="1" t="s">
        <v>81</v>
      </c>
      <c r="E229" s="27">
        <v>350000</v>
      </c>
      <c r="F229" s="27">
        <v>350000</v>
      </c>
      <c r="G229" s="27">
        <v>25580</v>
      </c>
      <c r="H229" s="37">
        <f t="shared" si="3"/>
        <v>7.3085714285714278</v>
      </c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15"/>
      <c r="B230" s="2"/>
      <c r="C230" s="2">
        <v>5032</v>
      </c>
      <c r="D230" s="1" t="s">
        <v>82</v>
      </c>
      <c r="E230" s="27">
        <v>190000</v>
      </c>
      <c r="F230" s="27">
        <v>190000</v>
      </c>
      <c r="G230" s="27">
        <v>24890</v>
      </c>
      <c r="H230" s="37">
        <f t="shared" si="3"/>
        <v>13.100000000000001</v>
      </c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15"/>
      <c r="B231" s="2"/>
      <c r="C231" s="2">
        <v>5156</v>
      </c>
      <c r="D231" s="1" t="s">
        <v>115</v>
      </c>
      <c r="E231" s="11">
        <v>10000</v>
      </c>
      <c r="F231" s="11">
        <v>10000</v>
      </c>
      <c r="G231" s="11"/>
      <c r="H231" s="37">
        <f t="shared" si="3"/>
        <v>0</v>
      </c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15"/>
      <c r="B232" s="2"/>
      <c r="C232" s="2">
        <v>5167</v>
      </c>
      <c r="D232" s="1" t="s">
        <v>126</v>
      </c>
      <c r="E232" s="11">
        <v>10000</v>
      </c>
      <c r="F232" s="11">
        <v>10000</v>
      </c>
      <c r="G232" s="11">
        <v>1900</v>
      </c>
      <c r="H232" s="37">
        <f t="shared" si="3"/>
        <v>19</v>
      </c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15"/>
      <c r="B233" s="2"/>
      <c r="C233" s="2">
        <v>5173</v>
      </c>
      <c r="D233" s="1" t="s">
        <v>117</v>
      </c>
      <c r="E233" s="11">
        <v>10000</v>
      </c>
      <c r="F233" s="11">
        <v>10000</v>
      </c>
      <c r="G233" s="11"/>
      <c r="H233" s="37">
        <f t="shared" si="3"/>
        <v>0</v>
      </c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18"/>
      <c r="B234" s="5">
        <v>6171</v>
      </c>
      <c r="C234" s="5"/>
      <c r="D234" s="34" t="s">
        <v>133</v>
      </c>
      <c r="E234" s="25">
        <f>SUM(E235:E271)</f>
        <v>24752295</v>
      </c>
      <c r="F234" s="25">
        <f>SUM(F235:F271)</f>
        <v>24496495</v>
      </c>
      <c r="G234" s="25">
        <f>SUM(G235:G271)</f>
        <v>3147389.64</v>
      </c>
      <c r="H234" s="38">
        <f t="shared" si="3"/>
        <v>12.848326423841453</v>
      </c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15"/>
      <c r="B235" s="2"/>
      <c r="C235" s="2">
        <v>5011</v>
      </c>
      <c r="D235" s="1" t="s">
        <v>114</v>
      </c>
      <c r="E235" s="11">
        <v>11200000</v>
      </c>
      <c r="F235" s="11">
        <v>11200000</v>
      </c>
      <c r="G235" s="11">
        <v>1473762</v>
      </c>
      <c r="H235" s="37">
        <f t="shared" si="3"/>
        <v>13.158589285714287</v>
      </c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5">
      <c r="A236" s="15"/>
      <c r="B236" s="2"/>
      <c r="C236" s="2">
        <v>5021</v>
      </c>
      <c r="D236" s="1" t="s">
        <v>80</v>
      </c>
      <c r="E236" s="11">
        <v>265000</v>
      </c>
      <c r="F236" s="11">
        <v>256000</v>
      </c>
      <c r="G236" s="11">
        <v>31302</v>
      </c>
      <c r="H236" s="37">
        <f t="shared" si="3"/>
        <v>12.227343749999999</v>
      </c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15"/>
      <c r="B237" s="2"/>
      <c r="C237" s="2">
        <v>5031</v>
      </c>
      <c r="D237" s="1" t="s">
        <v>81</v>
      </c>
      <c r="E237" s="11">
        <v>2760000</v>
      </c>
      <c r="F237" s="11">
        <v>2760000</v>
      </c>
      <c r="G237" s="11">
        <v>379259</v>
      </c>
      <c r="H237" s="37">
        <f t="shared" si="3"/>
        <v>13.741268115942029</v>
      </c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5">
      <c r="A238" s="15"/>
      <c r="B238" s="2"/>
      <c r="C238" s="2">
        <v>5032</v>
      </c>
      <c r="D238" s="1" t="s">
        <v>82</v>
      </c>
      <c r="E238" s="11">
        <v>990000</v>
      </c>
      <c r="F238" s="11">
        <v>990000</v>
      </c>
      <c r="G238" s="11">
        <v>136529</v>
      </c>
      <c r="H238" s="37">
        <f t="shared" si="3"/>
        <v>13.79080808080808</v>
      </c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5">
      <c r="A239" s="15"/>
      <c r="B239" s="2"/>
      <c r="C239" s="2">
        <v>5038</v>
      </c>
      <c r="D239" s="1" t="s">
        <v>134</v>
      </c>
      <c r="E239" s="11">
        <v>80000</v>
      </c>
      <c r="F239" s="11">
        <v>80000</v>
      </c>
      <c r="G239" s="11">
        <v>17066</v>
      </c>
      <c r="H239" s="37">
        <f t="shared" si="3"/>
        <v>21.3325</v>
      </c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5">
      <c r="A240" s="15"/>
      <c r="B240" s="10"/>
      <c r="C240" s="2">
        <v>5132</v>
      </c>
      <c r="D240" s="1" t="s">
        <v>135</v>
      </c>
      <c r="E240" s="11">
        <v>8000</v>
      </c>
      <c r="F240" s="11">
        <v>8000</v>
      </c>
      <c r="G240" s="11"/>
      <c r="H240" s="37">
        <f t="shared" si="3"/>
        <v>0</v>
      </c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5">
      <c r="A241" s="15"/>
      <c r="B241" s="2"/>
      <c r="C241" s="2">
        <v>5133</v>
      </c>
      <c r="D241" s="1" t="s">
        <v>118</v>
      </c>
      <c r="E241" s="11">
        <v>2000</v>
      </c>
      <c r="F241" s="11">
        <v>2000</v>
      </c>
      <c r="G241" s="11"/>
      <c r="H241" s="37">
        <f t="shared" si="3"/>
        <v>0</v>
      </c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5">
      <c r="A242" s="15"/>
      <c r="B242" s="2"/>
      <c r="C242" s="2">
        <v>5136</v>
      </c>
      <c r="D242" s="1" t="s">
        <v>136</v>
      </c>
      <c r="E242" s="11">
        <v>15000</v>
      </c>
      <c r="F242" s="11">
        <v>15000</v>
      </c>
      <c r="G242" s="11">
        <v>2393</v>
      </c>
      <c r="H242" s="37">
        <f t="shared" si="3"/>
        <v>15.953333333333333</v>
      </c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5">
      <c r="A243" s="15"/>
      <c r="B243" s="2"/>
      <c r="C243" s="2">
        <v>5137</v>
      </c>
      <c r="D243" s="1" t="s">
        <v>91</v>
      </c>
      <c r="E243" s="27">
        <v>500000</v>
      </c>
      <c r="F243" s="27">
        <v>500000</v>
      </c>
      <c r="G243" s="27">
        <v>48337</v>
      </c>
      <c r="H243" s="37">
        <f t="shared" si="3"/>
        <v>9.6673999999999989</v>
      </c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5">
      <c r="A244" s="15"/>
      <c r="B244" s="2"/>
      <c r="C244" s="2">
        <v>5138</v>
      </c>
      <c r="D244" s="1" t="s">
        <v>137</v>
      </c>
      <c r="E244" s="27">
        <v>150000</v>
      </c>
      <c r="F244" s="27">
        <v>150000</v>
      </c>
      <c r="G244" s="27"/>
      <c r="H244" s="37">
        <f t="shared" si="3"/>
        <v>0</v>
      </c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5">
      <c r="A245" s="15"/>
      <c r="B245" s="2"/>
      <c r="C245" s="2">
        <v>5139</v>
      </c>
      <c r="D245" s="1" t="s">
        <v>63</v>
      </c>
      <c r="E245" s="11">
        <v>380000</v>
      </c>
      <c r="F245" s="11">
        <v>380000</v>
      </c>
      <c r="G245" s="11">
        <v>69761.14</v>
      </c>
      <c r="H245" s="37">
        <f t="shared" si="3"/>
        <v>18.358194736842105</v>
      </c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5">
      <c r="A246" s="15"/>
      <c r="B246" s="2"/>
      <c r="C246" s="2">
        <v>5151</v>
      </c>
      <c r="D246" s="1" t="s">
        <v>123</v>
      </c>
      <c r="E246" s="11">
        <v>45000</v>
      </c>
      <c r="F246" s="11">
        <v>45000</v>
      </c>
      <c r="G246" s="11">
        <v>10420</v>
      </c>
      <c r="H246" s="37">
        <f t="shared" si="3"/>
        <v>23.155555555555555</v>
      </c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5">
      <c r="A247" s="15"/>
      <c r="B247" s="2"/>
      <c r="C247" s="2">
        <v>5153</v>
      </c>
      <c r="D247" s="1" t="s">
        <v>124</v>
      </c>
      <c r="E247" s="11">
        <v>300000</v>
      </c>
      <c r="F247" s="11">
        <v>300000</v>
      </c>
      <c r="G247" s="11">
        <v>16393</v>
      </c>
      <c r="H247" s="37">
        <f t="shared" si="3"/>
        <v>5.4643333333333333</v>
      </c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5">
      <c r="A248" s="15"/>
      <c r="B248" s="2"/>
      <c r="C248" s="2">
        <v>5154</v>
      </c>
      <c r="D248" s="1" t="s">
        <v>138</v>
      </c>
      <c r="E248" s="11">
        <v>190000</v>
      </c>
      <c r="F248" s="11">
        <v>190000</v>
      </c>
      <c r="G248" s="11">
        <v>2488</v>
      </c>
      <c r="H248" s="37">
        <f t="shared" si="3"/>
        <v>1.3094736842105263</v>
      </c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5">
      <c r="A249" s="15"/>
      <c r="B249" s="2"/>
      <c r="C249" s="2">
        <v>5156</v>
      </c>
      <c r="D249" s="1" t="s">
        <v>115</v>
      </c>
      <c r="E249" s="11">
        <v>20000</v>
      </c>
      <c r="F249" s="11">
        <v>20000</v>
      </c>
      <c r="G249" s="11">
        <v>2949.2</v>
      </c>
      <c r="H249" s="37">
        <f t="shared" si="3"/>
        <v>14.745999999999999</v>
      </c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5">
      <c r="A250" s="15"/>
      <c r="B250" s="2"/>
      <c r="C250" s="2">
        <v>5161</v>
      </c>
      <c r="D250" s="1" t="s">
        <v>139</v>
      </c>
      <c r="E250" s="11">
        <v>145000</v>
      </c>
      <c r="F250" s="11">
        <v>145000</v>
      </c>
      <c r="G250" s="11">
        <v>26160.3</v>
      </c>
      <c r="H250" s="37">
        <f t="shared" si="3"/>
        <v>18.04158620689655</v>
      </c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5">
      <c r="A251" s="15"/>
      <c r="B251" s="2"/>
      <c r="C251" s="2">
        <v>5162</v>
      </c>
      <c r="D251" s="1" t="s">
        <v>140</v>
      </c>
      <c r="E251" s="11">
        <v>500000</v>
      </c>
      <c r="F251" s="11">
        <v>500000</v>
      </c>
      <c r="G251" s="11">
        <v>86554</v>
      </c>
      <c r="H251" s="37">
        <f t="shared" si="3"/>
        <v>17.3108</v>
      </c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5">
      <c r="A252" s="15"/>
      <c r="B252" s="2"/>
      <c r="C252" s="2">
        <v>5163</v>
      </c>
      <c r="D252" s="1" t="s">
        <v>141</v>
      </c>
      <c r="E252" s="11">
        <v>215000</v>
      </c>
      <c r="F252" s="11">
        <v>215000</v>
      </c>
      <c r="G252" s="11">
        <v>68090</v>
      </c>
      <c r="H252" s="37">
        <f t="shared" si="3"/>
        <v>31.669767441860465</v>
      </c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5">
      <c r="A253" s="15"/>
      <c r="B253" s="2"/>
      <c r="C253" s="2">
        <v>5164</v>
      </c>
      <c r="D253" s="1" t="s">
        <v>142</v>
      </c>
      <c r="E253" s="11">
        <v>120000</v>
      </c>
      <c r="F253" s="11">
        <v>120000</v>
      </c>
      <c r="G253" s="11">
        <v>6655</v>
      </c>
      <c r="H253" s="37">
        <f t="shared" si="3"/>
        <v>5.5458333333333334</v>
      </c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5">
      <c r="A254" s="15"/>
      <c r="B254" s="2"/>
      <c r="C254" s="2">
        <v>5166</v>
      </c>
      <c r="D254" s="1" t="s">
        <v>143</v>
      </c>
      <c r="E254" s="11">
        <v>270000</v>
      </c>
      <c r="F254" s="11">
        <v>270000</v>
      </c>
      <c r="G254" s="11">
        <v>94501</v>
      </c>
      <c r="H254" s="37">
        <f t="shared" si="3"/>
        <v>35.000370370370369</v>
      </c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5">
      <c r="A255" s="15"/>
      <c r="B255" s="2"/>
      <c r="C255" s="2">
        <v>5167</v>
      </c>
      <c r="D255" s="1" t="s">
        <v>116</v>
      </c>
      <c r="E255" s="11">
        <v>200000</v>
      </c>
      <c r="F255" s="11">
        <v>200000</v>
      </c>
      <c r="G255" s="11">
        <v>88383</v>
      </c>
      <c r="H255" s="37">
        <f t="shared" si="3"/>
        <v>44.191499999999998</v>
      </c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5">
      <c r="A256" s="15"/>
      <c r="B256" s="2"/>
      <c r="C256" s="2">
        <v>5169</v>
      </c>
      <c r="D256" s="1" t="s">
        <v>144</v>
      </c>
      <c r="E256" s="11">
        <v>1650000</v>
      </c>
      <c r="F256" s="11">
        <v>1650000</v>
      </c>
      <c r="G256" s="11">
        <v>333788.59999999998</v>
      </c>
      <c r="H256" s="37">
        <f t="shared" si="3"/>
        <v>20.229612121212121</v>
      </c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5">
      <c r="A257" s="15"/>
      <c r="B257" s="2"/>
      <c r="C257" s="2">
        <v>5171</v>
      </c>
      <c r="D257" s="1" t="s">
        <v>57</v>
      </c>
      <c r="E257" s="11">
        <v>300000</v>
      </c>
      <c r="F257" s="11">
        <v>300000</v>
      </c>
      <c r="G257" s="11">
        <v>14613.2</v>
      </c>
      <c r="H257" s="37">
        <f t="shared" si="3"/>
        <v>4.8710666666666667</v>
      </c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5">
      <c r="A258" s="15"/>
      <c r="B258" s="2"/>
      <c r="C258" s="2">
        <v>5172</v>
      </c>
      <c r="D258" s="1" t="s">
        <v>161</v>
      </c>
      <c r="E258" s="27">
        <v>115000</v>
      </c>
      <c r="F258" s="27">
        <v>115000</v>
      </c>
      <c r="G258" s="27">
        <v>54399</v>
      </c>
      <c r="H258" s="37">
        <f t="shared" si="3"/>
        <v>47.303478260869561</v>
      </c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5">
      <c r="A259" s="15"/>
      <c r="B259" s="2"/>
      <c r="C259" s="2">
        <v>5173</v>
      </c>
      <c r="D259" s="1" t="s">
        <v>117</v>
      </c>
      <c r="E259" s="11">
        <v>40000</v>
      </c>
      <c r="F259" s="11">
        <v>40000</v>
      </c>
      <c r="G259" s="11">
        <v>9587</v>
      </c>
      <c r="H259" s="37">
        <f t="shared" si="3"/>
        <v>23.967500000000001</v>
      </c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5">
      <c r="A260" s="15"/>
      <c r="B260" s="2"/>
      <c r="C260" s="2">
        <v>5175</v>
      </c>
      <c r="D260" s="1" t="s">
        <v>145</v>
      </c>
      <c r="E260" s="11">
        <v>50000</v>
      </c>
      <c r="F260" s="11">
        <v>50000</v>
      </c>
      <c r="G260" s="11">
        <v>4515</v>
      </c>
      <c r="H260" s="37">
        <f t="shared" si="3"/>
        <v>9.0300000000000011</v>
      </c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s="29" customFormat="1" x14ac:dyDescent="0.25">
      <c r="A261" s="30"/>
      <c r="B261" s="2"/>
      <c r="C261" s="2">
        <v>5182</v>
      </c>
      <c r="D261" s="33" t="s">
        <v>185</v>
      </c>
      <c r="E261" s="11"/>
      <c r="F261" s="11"/>
      <c r="G261" s="11">
        <v>34264</v>
      </c>
      <c r="H261" s="3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5">
      <c r="A262" s="15"/>
      <c r="B262" s="2"/>
      <c r="C262" s="2">
        <v>5194</v>
      </c>
      <c r="D262" s="1" t="s">
        <v>146</v>
      </c>
      <c r="E262" s="11">
        <v>60000</v>
      </c>
      <c r="F262" s="11">
        <v>60000</v>
      </c>
      <c r="G262" s="11">
        <v>4724</v>
      </c>
      <c r="H262" s="37">
        <f t="shared" si="3"/>
        <v>7.873333333333334</v>
      </c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s="29" customFormat="1" x14ac:dyDescent="0.25">
      <c r="A263" s="30"/>
      <c r="B263" s="2"/>
      <c r="C263" s="2">
        <v>5199</v>
      </c>
      <c r="D263" s="33" t="s">
        <v>183</v>
      </c>
      <c r="E263" s="11"/>
      <c r="F263" s="11"/>
      <c r="G263" s="11">
        <v>17350.8</v>
      </c>
      <c r="H263" s="3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5">
      <c r="A264" s="15"/>
      <c r="B264" s="2"/>
      <c r="C264" s="2">
        <v>5492</v>
      </c>
      <c r="D264" s="1" t="s">
        <v>147</v>
      </c>
      <c r="E264" s="11">
        <v>150000</v>
      </c>
      <c r="F264" s="11">
        <v>150000</v>
      </c>
      <c r="G264" s="11">
        <v>7500</v>
      </c>
      <c r="H264" s="37">
        <f t="shared" si="3"/>
        <v>5</v>
      </c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5">
      <c r="A265" s="15"/>
      <c r="B265" s="2"/>
      <c r="C265" s="2">
        <v>5229</v>
      </c>
      <c r="D265" s="1" t="s">
        <v>148</v>
      </c>
      <c r="E265" s="11">
        <v>60000</v>
      </c>
      <c r="F265" s="11">
        <v>60000</v>
      </c>
      <c r="G265" s="11">
        <v>19441.400000000001</v>
      </c>
      <c r="H265" s="37">
        <f t="shared" si="3"/>
        <v>32.402333333333331</v>
      </c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5">
      <c r="A266" s="15"/>
      <c r="B266" s="2"/>
      <c r="C266" s="2">
        <v>5329</v>
      </c>
      <c r="D266" s="1" t="s">
        <v>149</v>
      </c>
      <c r="E266" s="11">
        <v>120000</v>
      </c>
      <c r="F266" s="11">
        <v>120000</v>
      </c>
      <c r="G266" s="11"/>
      <c r="H266" s="37">
        <f t="shared" ref="H266:H277" si="4">G266/F266*100</f>
        <v>0</v>
      </c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5">
      <c r="A267" s="15"/>
      <c r="B267" s="2"/>
      <c r="C267" s="2">
        <v>5361</v>
      </c>
      <c r="D267" s="1" t="s">
        <v>127</v>
      </c>
      <c r="E267" s="11">
        <v>5000</v>
      </c>
      <c r="F267" s="11">
        <v>5000</v>
      </c>
      <c r="G267" s="11">
        <v>9704</v>
      </c>
      <c r="H267" s="37">
        <f t="shared" si="4"/>
        <v>194.08</v>
      </c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5">
      <c r="A268" s="15"/>
      <c r="B268" s="2"/>
      <c r="C268" s="2">
        <v>5362</v>
      </c>
      <c r="D268" s="1" t="s">
        <v>150</v>
      </c>
      <c r="E268" s="11">
        <v>10000</v>
      </c>
      <c r="F268" s="11">
        <v>10000</v>
      </c>
      <c r="G268" s="11">
        <v>1500</v>
      </c>
      <c r="H268" s="37">
        <f t="shared" si="4"/>
        <v>15</v>
      </c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s="29" customFormat="1" x14ac:dyDescent="0.25">
      <c r="A269" s="30"/>
      <c r="B269" s="2"/>
      <c r="C269" s="2">
        <v>5363</v>
      </c>
      <c r="D269" s="33" t="s">
        <v>184</v>
      </c>
      <c r="E269" s="11"/>
      <c r="F269" s="11">
        <v>75000</v>
      </c>
      <c r="G269" s="11">
        <v>75000</v>
      </c>
      <c r="H269" s="37">
        <f t="shared" si="4"/>
        <v>100</v>
      </c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5">
      <c r="A270" s="15"/>
      <c r="B270" s="2"/>
      <c r="C270" s="2">
        <v>5499</v>
      </c>
      <c r="D270" s="1" t="s">
        <v>151</v>
      </c>
      <c r="E270" s="11">
        <v>15000</v>
      </c>
      <c r="F270" s="11">
        <v>15000</v>
      </c>
      <c r="G270" s="11"/>
      <c r="H270" s="37">
        <f t="shared" si="4"/>
        <v>0</v>
      </c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5">
      <c r="A271" s="18"/>
      <c r="B271" s="5"/>
      <c r="C271" s="5">
        <v>5901</v>
      </c>
      <c r="D271" s="34" t="s">
        <v>152</v>
      </c>
      <c r="E271" s="25">
        <f>SUM(E272:E274)</f>
        <v>3822295</v>
      </c>
      <c r="F271" s="25">
        <f>SUM(F272:F274)</f>
        <v>3500495</v>
      </c>
      <c r="G271" s="25"/>
      <c r="H271" s="38">
        <f t="shared" si="4"/>
        <v>0</v>
      </c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5">
      <c r="A272" s="15"/>
      <c r="B272" s="2"/>
      <c r="C272" s="2">
        <v>5901</v>
      </c>
      <c r="D272" s="1" t="s">
        <v>153</v>
      </c>
      <c r="E272" s="11">
        <v>2022295</v>
      </c>
      <c r="F272" s="11">
        <v>1700495</v>
      </c>
      <c r="G272" s="11"/>
      <c r="H272" s="37">
        <f t="shared" si="4"/>
        <v>0</v>
      </c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s="29" customFormat="1" x14ac:dyDescent="0.25">
      <c r="A273" s="30"/>
      <c r="B273" s="2"/>
      <c r="C273" s="2">
        <v>5901</v>
      </c>
      <c r="D273" s="33" t="s">
        <v>178</v>
      </c>
      <c r="E273" s="11">
        <v>1000000</v>
      </c>
      <c r="F273" s="11">
        <v>1000000</v>
      </c>
      <c r="G273" s="11"/>
      <c r="H273" s="37">
        <f t="shared" si="4"/>
        <v>0</v>
      </c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s="29" customFormat="1" x14ac:dyDescent="0.25">
      <c r="A274" s="30"/>
      <c r="B274" s="2"/>
      <c r="C274" s="2">
        <v>5901</v>
      </c>
      <c r="D274" s="33" t="s">
        <v>177</v>
      </c>
      <c r="E274" s="11">
        <v>800000</v>
      </c>
      <c r="F274" s="11">
        <v>800000</v>
      </c>
      <c r="G274" s="11"/>
      <c r="H274" s="37">
        <f t="shared" si="4"/>
        <v>0</v>
      </c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5">
      <c r="A275" s="18"/>
      <c r="B275" s="5">
        <v>6310</v>
      </c>
      <c r="C275" s="5">
        <v>5163</v>
      </c>
      <c r="D275" s="34" t="s">
        <v>154</v>
      </c>
      <c r="E275" s="25">
        <v>52000</v>
      </c>
      <c r="F275" s="25">
        <v>52000</v>
      </c>
      <c r="G275" s="25">
        <v>18364.580000000002</v>
      </c>
      <c r="H275" s="38">
        <f t="shared" si="4"/>
        <v>35.316499999999998</v>
      </c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5">
      <c r="A276" s="18"/>
      <c r="B276" s="5">
        <v>6399</v>
      </c>
      <c r="C276" s="5">
        <v>5362</v>
      </c>
      <c r="D276" s="34" t="s">
        <v>155</v>
      </c>
      <c r="E276" s="25">
        <v>5500000</v>
      </c>
      <c r="F276" s="25">
        <v>5500000</v>
      </c>
      <c r="G276" s="25">
        <v>772246</v>
      </c>
      <c r="H276" s="38">
        <f t="shared" si="4"/>
        <v>14.040836363636364</v>
      </c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5">
      <c r="A277" s="15"/>
      <c r="B277" s="2"/>
      <c r="C277" s="2"/>
      <c r="D277" s="2" t="s">
        <v>156</v>
      </c>
      <c r="E277" s="23">
        <f>E276+E275+E234+E226+E217+E195+E184+E183+E181+E174+E170+E165+E163+E156+E154+E149+E147+E144+E138+E132+E123+E120+E118+E115+E110+E106+E104+E102+E97+E90+E87+E83+E79+E77+E73</f>
        <v>155913295</v>
      </c>
      <c r="F277" s="23">
        <f>F276+F275+F234+F226+F217+F195+F184+F183+F181+F174+F170+F165+F163+F156+F154+F149+F147+F144+F138+F132+F123+F120+F118+F115+F110+F106+F104+F102+F97+F90+F87+F83+F79+F77+F73</f>
        <v>155811370</v>
      </c>
      <c r="G277" s="23">
        <f>G276+G275+G234+G226+G217+G195+G184+G183+G181+G174+G170+G165+G163+G156+G154+G149+G147+G144+G138+G132+G123+G120+G118+G115+G110+G106+G104+G102+G97+G90+G87+G83+G79+G77+G73</f>
        <v>17059137.030000001</v>
      </c>
      <c r="H277" s="37">
        <f t="shared" si="4"/>
        <v>10.948582911503827</v>
      </c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5">
      <c r="A278" s="14"/>
      <c r="B278" s="7"/>
      <c r="C278" s="16"/>
      <c r="D278" s="17"/>
      <c r="E278" s="26"/>
      <c r="F278" s="26"/>
      <c r="G278" s="26"/>
      <c r="H278" s="14"/>
      <c r="I278" s="17"/>
      <c r="J278" s="17"/>
      <c r="K278" s="17"/>
      <c r="L278" s="17"/>
      <c r="M278" s="17"/>
      <c r="N278" s="17"/>
      <c r="O278" s="17"/>
      <c r="P278" s="17"/>
    </row>
    <row r="279" spans="1:17" x14ac:dyDescent="0.25">
      <c r="A279" s="14"/>
      <c r="B279" s="9"/>
      <c r="C279" s="16"/>
      <c r="D279" s="14"/>
      <c r="E279" s="26">
        <f>E69-E277</f>
        <v>0</v>
      </c>
      <c r="F279" s="26">
        <f>F69-F277</f>
        <v>0</v>
      </c>
      <c r="G279" s="26"/>
      <c r="H279" s="14"/>
      <c r="I279" s="17"/>
      <c r="J279" s="17"/>
      <c r="K279" s="17"/>
      <c r="L279" s="17"/>
      <c r="M279" s="17"/>
      <c r="N279" s="17"/>
      <c r="O279" s="17"/>
      <c r="P279" s="17"/>
    </row>
    <row r="280" spans="1:17" x14ac:dyDescent="0.25">
      <c r="A280" s="14"/>
      <c r="B280" s="9"/>
      <c r="C280" s="16"/>
      <c r="D280" s="17"/>
      <c r="E280" s="26"/>
      <c r="F280" s="26"/>
      <c r="G280" s="26"/>
      <c r="H280" s="14"/>
      <c r="I280" s="17"/>
      <c r="J280" s="17"/>
      <c r="K280" s="17"/>
      <c r="L280" s="17"/>
      <c r="M280" s="17"/>
      <c r="N280" s="17"/>
      <c r="O280" s="17"/>
      <c r="P280" s="17"/>
    </row>
    <row r="281" spans="1:17" x14ac:dyDescent="0.25">
      <c r="A281" s="14"/>
      <c r="B281" s="9"/>
      <c r="C281" s="16"/>
      <c r="D281" s="17"/>
      <c r="E281" s="26"/>
      <c r="F281" s="26"/>
      <c r="G281" s="26"/>
      <c r="H281" s="14"/>
      <c r="I281" s="17"/>
      <c r="J281" s="17"/>
      <c r="K281" s="17"/>
      <c r="L281" s="17"/>
      <c r="M281" s="17"/>
      <c r="N281" s="17"/>
      <c r="O281" s="17"/>
      <c r="P281" s="17"/>
    </row>
    <row r="282" spans="1:17" x14ac:dyDescent="0.25">
      <c r="A282" s="6"/>
      <c r="B282" s="9"/>
      <c r="C282" s="16"/>
      <c r="D282" s="17"/>
      <c r="E282" s="26"/>
      <c r="F282" s="26"/>
      <c r="G282" s="26"/>
      <c r="H282" s="14"/>
      <c r="I282" s="17"/>
      <c r="J282" s="17"/>
      <c r="K282" s="17"/>
      <c r="L282" s="17"/>
      <c r="M282" s="17"/>
      <c r="N282" s="17"/>
      <c r="O282" s="17"/>
      <c r="P282" s="17"/>
    </row>
    <row r="283" spans="1:17" x14ac:dyDescent="0.25">
      <c r="A283" s="8"/>
      <c r="B283" s="7"/>
      <c r="C283" s="16"/>
      <c r="D283" s="17"/>
      <c r="E283" s="26"/>
      <c r="F283" s="26"/>
      <c r="G283" s="26"/>
      <c r="H283" s="14"/>
      <c r="I283" s="17"/>
      <c r="J283" s="17"/>
      <c r="K283" s="17"/>
      <c r="L283" s="17"/>
      <c r="M283" s="17"/>
      <c r="N283" s="17"/>
      <c r="O283" s="17"/>
      <c r="P283" s="17"/>
    </row>
    <row r="284" spans="1:17" x14ac:dyDescent="0.25">
      <c r="A284" s="14"/>
      <c r="B284" s="16"/>
      <c r="C284" s="16"/>
      <c r="D284" s="17"/>
      <c r="E284" s="26"/>
      <c r="F284" s="26"/>
      <c r="G284" s="26"/>
      <c r="H284" s="14"/>
      <c r="I284" s="17"/>
      <c r="J284" s="17"/>
      <c r="K284" s="17"/>
      <c r="L284" s="17"/>
      <c r="M284" s="17"/>
      <c r="N284" s="17"/>
      <c r="O284" s="17"/>
      <c r="P284" s="17"/>
    </row>
    <row r="285" spans="1:17" x14ac:dyDescent="0.25">
      <c r="A285" s="14"/>
      <c r="B285" s="16"/>
      <c r="C285" s="16"/>
      <c r="D285" s="17"/>
      <c r="E285" s="26"/>
      <c r="F285" s="26"/>
      <c r="G285" s="26"/>
      <c r="H285" s="14"/>
      <c r="I285" s="17"/>
      <c r="J285" s="17"/>
      <c r="K285" s="17"/>
      <c r="L285" s="17"/>
      <c r="M285" s="17"/>
      <c r="N285" s="17"/>
      <c r="O285" s="17"/>
      <c r="P285" s="17"/>
    </row>
    <row r="286" spans="1:17" x14ac:dyDescent="0.25">
      <c r="A286" s="14"/>
      <c r="B286" s="16"/>
      <c r="C286" s="16"/>
      <c r="D286" s="17"/>
      <c r="E286" s="26"/>
      <c r="F286" s="26"/>
      <c r="G286" s="26"/>
      <c r="H286" s="14"/>
      <c r="I286" s="17"/>
      <c r="J286" s="17"/>
      <c r="K286" s="17"/>
      <c r="L286" s="17"/>
      <c r="M286" s="17"/>
      <c r="N286" s="17"/>
      <c r="O286" s="17"/>
      <c r="P286" s="17"/>
    </row>
    <row r="287" spans="1:17" x14ac:dyDescent="0.25">
      <c r="A287" s="14"/>
      <c r="B287" s="16"/>
      <c r="C287" s="16"/>
      <c r="D287" s="17"/>
      <c r="E287" s="26"/>
      <c r="F287" s="26"/>
      <c r="G287" s="26"/>
      <c r="H287" s="14"/>
      <c r="I287" s="17"/>
      <c r="J287" s="17"/>
      <c r="K287" s="17"/>
      <c r="L287" s="17"/>
      <c r="M287" s="17"/>
      <c r="N287" s="17"/>
      <c r="O287" s="17"/>
      <c r="P287" s="17"/>
    </row>
    <row r="288" spans="1:17" x14ac:dyDescent="0.25">
      <c r="A288" s="17"/>
      <c r="B288" s="16"/>
      <c r="C288" s="16"/>
      <c r="D288" s="17"/>
      <c r="E288" s="26"/>
      <c r="F288" s="26"/>
      <c r="G288" s="26"/>
      <c r="H288" s="14"/>
      <c r="I288" s="17"/>
      <c r="J288" s="17"/>
      <c r="K288" s="17"/>
      <c r="L288" s="17"/>
      <c r="M288" s="17"/>
      <c r="N288" s="17"/>
      <c r="O288" s="17"/>
      <c r="P288" s="17"/>
    </row>
    <row r="289" spans="1:16" x14ac:dyDescent="0.25">
      <c r="A289" s="17"/>
      <c r="B289" s="16"/>
      <c r="C289" s="16"/>
      <c r="D289" s="17"/>
      <c r="E289" s="26"/>
      <c r="F289" s="26"/>
      <c r="G289" s="26"/>
      <c r="H289" s="14"/>
      <c r="I289" s="17"/>
      <c r="J289" s="17"/>
      <c r="K289" s="17"/>
      <c r="L289" s="17"/>
      <c r="M289" s="17"/>
      <c r="N289" s="17"/>
      <c r="O289" s="17"/>
      <c r="P289" s="17"/>
    </row>
    <row r="290" spans="1:16" x14ac:dyDescent="0.25">
      <c r="A290" s="17"/>
      <c r="B290" s="16"/>
      <c r="C290" s="16"/>
      <c r="D290" s="17"/>
      <c r="E290" s="26"/>
      <c r="F290" s="26"/>
      <c r="G290" s="26"/>
      <c r="H290" s="14"/>
      <c r="I290" s="17"/>
      <c r="J290" s="17"/>
      <c r="K290" s="17"/>
      <c r="L290" s="17"/>
      <c r="M290" s="17"/>
      <c r="N290" s="17"/>
      <c r="O290" s="17"/>
      <c r="P290" s="17"/>
    </row>
    <row r="291" spans="1:16" x14ac:dyDescent="0.25">
      <c r="A291" s="17"/>
      <c r="B291" s="16"/>
      <c r="C291" s="16"/>
      <c r="D291" s="17"/>
      <c r="E291" s="26"/>
      <c r="F291" s="26"/>
      <c r="G291" s="26"/>
      <c r="H291" s="14"/>
      <c r="I291" s="17"/>
      <c r="J291" s="17"/>
      <c r="K291" s="17"/>
      <c r="L291" s="17"/>
      <c r="M291" s="17"/>
      <c r="N291" s="17"/>
      <c r="O291" s="17"/>
      <c r="P291" s="17"/>
    </row>
    <row r="292" spans="1:16" x14ac:dyDescent="0.25">
      <c r="A292" s="17"/>
      <c r="B292" s="16"/>
      <c r="C292" s="16"/>
      <c r="D292" s="17"/>
      <c r="E292" s="26"/>
      <c r="F292" s="26"/>
      <c r="G292" s="26"/>
      <c r="H292" s="14"/>
      <c r="I292" s="17"/>
      <c r="J292" s="17"/>
      <c r="K292" s="17"/>
      <c r="L292" s="17"/>
      <c r="M292" s="17"/>
      <c r="N292" s="17"/>
      <c r="O292" s="17"/>
      <c r="P292" s="17"/>
    </row>
    <row r="293" spans="1:16" x14ac:dyDescent="0.25">
      <c r="A293" s="17"/>
      <c r="B293" s="16"/>
      <c r="C293" s="16"/>
      <c r="D293" s="17"/>
      <c r="E293" s="26"/>
      <c r="F293" s="26"/>
      <c r="G293" s="26"/>
      <c r="H293" s="14"/>
      <c r="I293" s="17"/>
      <c r="J293" s="17"/>
      <c r="K293" s="17"/>
      <c r="L293" s="17"/>
      <c r="M293" s="17"/>
      <c r="N293" s="17"/>
      <c r="O293" s="17"/>
      <c r="P293" s="17"/>
    </row>
    <row r="294" spans="1:16" x14ac:dyDescent="0.25">
      <c r="A294" s="17"/>
      <c r="B294" s="16"/>
      <c r="C294" s="16"/>
      <c r="D294" s="17"/>
      <c r="E294" s="26"/>
      <c r="F294" s="26"/>
      <c r="G294" s="26"/>
      <c r="H294" s="14"/>
      <c r="I294" s="17"/>
      <c r="J294" s="17"/>
      <c r="K294" s="17"/>
      <c r="L294" s="17"/>
      <c r="M294" s="17"/>
      <c r="N294" s="17"/>
      <c r="O294" s="17"/>
      <c r="P294" s="17"/>
    </row>
    <row r="295" spans="1:16" x14ac:dyDescent="0.25">
      <c r="A295" s="17"/>
      <c r="B295" s="16"/>
      <c r="C295" s="16"/>
      <c r="D295" s="17"/>
      <c r="E295" s="26"/>
      <c r="F295" s="26"/>
      <c r="G295" s="26"/>
      <c r="H295" s="14"/>
      <c r="I295" s="17"/>
      <c r="J295" s="17"/>
      <c r="K295" s="17"/>
      <c r="L295" s="17"/>
      <c r="M295" s="17"/>
      <c r="N295" s="17"/>
      <c r="O295" s="17"/>
      <c r="P295" s="17"/>
    </row>
    <row r="296" spans="1:16" x14ac:dyDescent="0.25">
      <c r="A296" s="17"/>
      <c r="B296" s="16"/>
      <c r="C296" s="16"/>
      <c r="D296" s="17"/>
      <c r="E296" s="26"/>
      <c r="F296" s="26"/>
      <c r="G296" s="26"/>
      <c r="H296" s="14"/>
      <c r="I296" s="17"/>
      <c r="J296" s="17"/>
      <c r="K296" s="17"/>
      <c r="L296" s="17"/>
      <c r="M296" s="17"/>
      <c r="N296" s="17"/>
      <c r="O296" s="17"/>
      <c r="P296" s="17"/>
    </row>
  </sheetData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2015-05-13T12:44:07Z</dcterms:modified>
</cp:coreProperties>
</file>